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scic-my.sharepoint.com/personal/micaela_madson_scic_ca/Documents/Desktop/"/>
    </mc:Choice>
  </mc:AlternateContent>
  <xr:revisionPtr revIDLastSave="0" documentId="8_{C66B60F8-1D6D-413F-A6E3-9F222B0E797B}" xr6:coauthVersionLast="47" xr6:coauthVersionMax="47" xr10:uidLastSave="{00000000-0000-0000-0000-000000000000}"/>
  <bookViews>
    <workbookView xWindow="-120" yWindow="-120" windowWidth="29040" windowHeight="15840" tabRatio="829" firstSheet="1" activeTab="1" xr2:uid="{00000000-000D-0000-FFFF-FFFF00000000}"/>
  </bookViews>
  <sheets>
    <sheet name="Load Sheet " sheetId="17" state="hidden" r:id="rId1"/>
    <sheet name="Cover" sheetId="16" r:id="rId2"/>
    <sheet name="January" sheetId="1" r:id="rId3"/>
    <sheet name="February" sheetId="14" r:id="rId4"/>
    <sheet name="March" sheetId="15" r:id="rId5"/>
    <sheet name="April" sheetId="18" r:id="rId6"/>
    <sheet name="May" sheetId="19" r:id="rId7"/>
    <sheet name="June" sheetId="20" r:id="rId8"/>
    <sheet name="July " sheetId="21" r:id="rId9"/>
    <sheet name="August" sheetId="22" r:id="rId10"/>
    <sheet name="September" sheetId="23" r:id="rId11"/>
    <sheet name="October" sheetId="24" r:id="rId12"/>
    <sheet name="November" sheetId="25" r:id="rId13"/>
    <sheet name="December" sheetId="26" r:id="rId14"/>
  </sheets>
  <definedNames>
    <definedName name="_xlnm._FilterDatabase" localSheetId="5" hidden="1">April!$A$6:$D$181</definedName>
    <definedName name="_xlnm._FilterDatabase" localSheetId="9" hidden="1">August!$A$6:$D$181</definedName>
    <definedName name="_xlnm._FilterDatabase" localSheetId="13" hidden="1">December!$A$6:$D$181</definedName>
    <definedName name="_xlnm._FilterDatabase" localSheetId="3" hidden="1">February!$A$6:$D$181</definedName>
    <definedName name="_xlnm._FilterDatabase" localSheetId="2" hidden="1">January!$A$4:$D$214</definedName>
    <definedName name="_xlnm._FilterDatabase" localSheetId="8" hidden="1">'July '!$A$6:$D$181</definedName>
    <definedName name="_xlnm._FilterDatabase" localSheetId="7" hidden="1">June!$A$6:$D$181</definedName>
    <definedName name="_xlnm._FilterDatabase" localSheetId="4" hidden="1">March!$A$6:$D$181</definedName>
    <definedName name="_xlnm._FilterDatabase" localSheetId="6" hidden="1">May!$A$6:$D$181</definedName>
    <definedName name="_xlnm._FilterDatabase" localSheetId="12" hidden="1">November!$A$6:$D$181</definedName>
    <definedName name="_xlnm._FilterDatabase" localSheetId="11" hidden="1">October!$A$6:$D$181</definedName>
    <definedName name="_xlnm._FilterDatabase" localSheetId="10" hidden="1">September!$A$6:$D$181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4" l="1"/>
  <c r="D172" i="22"/>
  <c r="D159" i="1"/>
  <c r="D181" i="26" l="1"/>
  <c r="D180" i="26"/>
  <c r="D179" i="26"/>
  <c r="D178" i="26"/>
  <c r="D177" i="26"/>
  <c r="D176" i="26"/>
  <c r="D175" i="26"/>
  <c r="D174" i="26"/>
  <c r="D173" i="26"/>
  <c r="D172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38" i="26"/>
  <c r="D137" i="26"/>
  <c r="D136" i="26"/>
  <c r="D135" i="26"/>
  <c r="D134" i="26"/>
  <c r="D129" i="26"/>
  <c r="D128" i="26"/>
  <c r="D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2" i="26"/>
  <c r="D61" i="26"/>
  <c r="D13" i="26"/>
  <c r="D12" i="26"/>
  <c r="D181" i="25"/>
  <c r="D180" i="25"/>
  <c r="D179" i="25"/>
  <c r="D178" i="25"/>
  <c r="D177" i="25"/>
  <c r="D176" i="25"/>
  <c r="D175" i="25"/>
  <c r="D174" i="25"/>
  <c r="D173" i="25"/>
  <c r="D172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38" i="25"/>
  <c r="D137" i="25"/>
  <c r="D136" i="25"/>
  <c r="D135" i="25"/>
  <c r="D134" i="25"/>
  <c r="D129" i="25"/>
  <c r="D128" i="25"/>
  <c r="D127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2" i="25"/>
  <c r="D61" i="25"/>
  <c r="D13" i="25"/>
  <c r="D12" i="25"/>
  <c r="D181" i="24"/>
  <c r="D180" i="24"/>
  <c r="D179" i="24"/>
  <c r="D178" i="24"/>
  <c r="D177" i="24"/>
  <c r="D176" i="24"/>
  <c r="D175" i="24"/>
  <c r="D174" i="24"/>
  <c r="D173" i="24"/>
  <c r="D172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38" i="24"/>
  <c r="D137" i="24"/>
  <c r="D136" i="24"/>
  <c r="D135" i="24"/>
  <c r="D134" i="24"/>
  <c r="D129" i="24"/>
  <c r="D128" i="24"/>
  <c r="D127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2" i="24"/>
  <c r="D61" i="24"/>
  <c r="D13" i="24"/>
  <c r="D12" i="24"/>
  <c r="D181" i="23"/>
  <c r="D180" i="23"/>
  <c r="D179" i="23"/>
  <c r="D178" i="23"/>
  <c r="D177" i="23"/>
  <c r="D176" i="23"/>
  <c r="D175" i="23"/>
  <c r="D174" i="23"/>
  <c r="D173" i="23"/>
  <c r="D172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38" i="23"/>
  <c r="D137" i="23"/>
  <c r="D136" i="23"/>
  <c r="D135" i="23"/>
  <c r="D134" i="23"/>
  <c r="D129" i="23"/>
  <c r="D128" i="23"/>
  <c r="D127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2" i="23"/>
  <c r="D61" i="23"/>
  <c r="D13" i="23"/>
  <c r="D12" i="23"/>
  <c r="D50" i="26" l="1"/>
  <c r="D50" i="25"/>
  <c r="D50" i="24"/>
  <c r="D50" i="23"/>
  <c r="D49" i="26"/>
  <c r="D49" i="25"/>
  <c r="D49" i="24"/>
  <c r="D49" i="23"/>
  <c r="D57" i="26"/>
  <c r="D57" i="25"/>
  <c r="D57" i="24"/>
  <c r="D57" i="23"/>
  <c r="D56" i="26"/>
  <c r="D56" i="25"/>
  <c r="D56" i="24"/>
  <c r="D56" i="23"/>
  <c r="D55" i="26"/>
  <c r="D55" i="25"/>
  <c r="D55" i="24"/>
  <c r="D55" i="23"/>
  <c r="D54" i="26"/>
  <c r="D54" i="25"/>
  <c r="D54" i="24"/>
  <c r="D54" i="23"/>
  <c r="D26" i="26"/>
  <c r="D26" i="25"/>
  <c r="D26" i="24"/>
  <c r="D26" i="23"/>
  <c r="D25" i="26"/>
  <c r="D25" i="25"/>
  <c r="D25" i="24"/>
  <c r="D25" i="23"/>
  <c r="D24" i="26"/>
  <c r="D24" i="25"/>
  <c r="D24" i="24"/>
  <c r="D24" i="23"/>
  <c r="D20" i="26"/>
  <c r="D20" i="25"/>
  <c r="D20" i="24"/>
  <c r="D20" i="23"/>
  <c r="D19" i="26"/>
  <c r="D19" i="25"/>
  <c r="D19" i="24"/>
  <c r="D19" i="23"/>
  <c r="D18" i="26"/>
  <c r="D18" i="25"/>
  <c r="D18" i="24"/>
  <c r="D18" i="23"/>
  <c r="D17" i="26"/>
  <c r="D17" i="25"/>
  <c r="D17" i="24"/>
  <c r="D17" i="23"/>
  <c r="D41" i="26"/>
  <c r="D41" i="25"/>
  <c r="D41" i="24"/>
  <c r="D41" i="23"/>
  <c r="D40" i="26"/>
  <c r="D40" i="25"/>
  <c r="D40" i="24"/>
  <c r="D40" i="23"/>
  <c r="D39" i="26"/>
  <c r="D39" i="25"/>
  <c r="D39" i="24"/>
  <c r="D39" i="23"/>
  <c r="D38" i="26"/>
  <c r="D38" i="25"/>
  <c r="D38" i="24"/>
  <c r="D38" i="23"/>
  <c r="D34" i="26"/>
  <c r="D34" i="25"/>
  <c r="D34" i="24"/>
  <c r="D34" i="23"/>
  <c r="D33" i="26"/>
  <c r="D33" i="25"/>
  <c r="D33" i="24"/>
  <c r="D33" i="23"/>
  <c r="D32" i="26"/>
  <c r="D32" i="25"/>
  <c r="D32" i="24"/>
  <c r="D32" i="23"/>
  <c r="D31" i="26"/>
  <c r="D31" i="25"/>
  <c r="D31" i="24"/>
  <c r="D31" i="23"/>
  <c r="D30" i="26"/>
  <c r="D30" i="25"/>
  <c r="D30" i="24"/>
  <c r="D30" i="23"/>
  <c r="D8" i="26"/>
  <c r="D8" i="25"/>
  <c r="D8" i="23"/>
  <c r="D7" i="26"/>
  <c r="D7" i="25"/>
  <c r="D7" i="24"/>
  <c r="D7" i="23"/>
  <c r="D7" i="22"/>
  <c r="D41" i="22" l="1"/>
  <c r="D40" i="22"/>
  <c r="D39" i="22"/>
  <c r="D38" i="22"/>
  <c r="D34" i="22"/>
  <c r="D33" i="22"/>
  <c r="D32" i="22"/>
  <c r="D31" i="22"/>
  <c r="D30" i="22"/>
  <c r="D26" i="22"/>
  <c r="D25" i="22"/>
  <c r="D24" i="22"/>
  <c r="D20" i="22"/>
  <c r="D19" i="22"/>
  <c r="D18" i="22"/>
  <c r="D17" i="22"/>
  <c r="D8" i="22"/>
  <c r="D7" i="21"/>
  <c r="D8" i="21" l="1"/>
  <c r="D41" i="21" l="1"/>
  <c r="D40" i="21"/>
  <c r="D39" i="21"/>
  <c r="D38" i="21"/>
  <c r="D34" i="21"/>
  <c r="D33" i="21"/>
  <c r="D32" i="21"/>
  <c r="D31" i="21"/>
  <c r="D30" i="21"/>
  <c r="D26" i="21"/>
  <c r="D25" i="21"/>
  <c r="D24" i="21"/>
  <c r="D20" i="21"/>
  <c r="D19" i="21"/>
  <c r="D17" i="21"/>
  <c r="D41" i="20"/>
  <c r="D40" i="20"/>
  <c r="D39" i="20"/>
  <c r="D38" i="20"/>
  <c r="D34" i="20"/>
  <c r="D33" i="20"/>
  <c r="D32" i="20"/>
  <c r="D31" i="20"/>
  <c r="D30" i="20"/>
  <c r="D26" i="20"/>
  <c r="D25" i="20"/>
  <c r="D24" i="20"/>
  <c r="D20" i="20"/>
  <c r="D19" i="20"/>
  <c r="D18" i="20"/>
  <c r="D17" i="20"/>
  <c r="D8" i="20"/>
  <c r="D7" i="20"/>
  <c r="D41" i="19"/>
  <c r="D40" i="19"/>
  <c r="D39" i="19"/>
  <c r="D38" i="19"/>
  <c r="D34" i="19"/>
  <c r="D33" i="19"/>
  <c r="D32" i="19"/>
  <c r="D31" i="19"/>
  <c r="D30" i="19"/>
  <c r="D26" i="19"/>
  <c r="D25" i="19"/>
  <c r="D24" i="19"/>
  <c r="D20" i="19"/>
  <c r="D19" i="19"/>
  <c r="D18" i="19"/>
  <c r="D17" i="19"/>
  <c r="D8" i="19"/>
  <c r="D7" i="19"/>
  <c r="D41" i="18"/>
  <c r="D40" i="18"/>
  <c r="D39" i="18"/>
  <c r="D38" i="18"/>
  <c r="D34" i="18"/>
  <c r="D33" i="18"/>
  <c r="D32" i="18"/>
  <c r="D31" i="18"/>
  <c r="D30" i="18"/>
  <c r="D26" i="18"/>
  <c r="D25" i="18"/>
  <c r="D24" i="18"/>
  <c r="D20" i="18"/>
  <c r="D19" i="18"/>
  <c r="D17" i="18"/>
  <c r="D8" i="18"/>
  <c r="D7" i="18"/>
  <c r="D41" i="15"/>
  <c r="D40" i="15"/>
  <c r="D39" i="15"/>
  <c r="D38" i="15"/>
  <c r="D34" i="15"/>
  <c r="D33" i="15"/>
  <c r="D32" i="15"/>
  <c r="D31" i="15"/>
  <c r="D30" i="15"/>
  <c r="D26" i="15"/>
  <c r="D25" i="15"/>
  <c r="D24" i="15"/>
  <c r="D20" i="15"/>
  <c r="D19" i="15"/>
  <c r="D17" i="15"/>
  <c r="D8" i="15"/>
  <c r="D7" i="15"/>
  <c r="D40" i="14"/>
  <c r="D39" i="14"/>
  <c r="D38" i="14"/>
  <c r="D34" i="14"/>
  <c r="D33" i="14"/>
  <c r="D32" i="14"/>
  <c r="D31" i="14"/>
  <c r="D30" i="14"/>
  <c r="D26" i="14"/>
  <c r="D25" i="14"/>
  <c r="D24" i="14"/>
  <c r="D20" i="14"/>
  <c r="D19" i="14"/>
  <c r="D17" i="14"/>
  <c r="D8" i="14"/>
  <c r="D7" i="14"/>
  <c r="D41" i="1" l="1"/>
  <c r="D40" i="1"/>
  <c r="D39" i="1"/>
  <c r="D38" i="1"/>
  <c r="D34" i="1"/>
  <c r="D33" i="1"/>
  <c r="D32" i="1"/>
  <c r="D31" i="1"/>
  <c r="D30" i="1"/>
  <c r="D26" i="1"/>
  <c r="D25" i="1"/>
  <c r="D24" i="1"/>
  <c r="D20" i="1"/>
  <c r="D19" i="1"/>
  <c r="D18" i="1"/>
  <c r="D17" i="1"/>
  <c r="D8" i="1"/>
  <c r="D7" i="1"/>
  <c r="D51" i="1"/>
  <c r="D54" i="15"/>
  <c r="D54" i="14"/>
  <c r="D54" i="18"/>
  <c r="D54" i="19"/>
  <c r="D54" i="20"/>
  <c r="D54" i="21"/>
  <c r="D54" i="22"/>
  <c r="D166" i="22"/>
  <c r="D90" i="22"/>
  <c r="D75" i="22"/>
  <c r="D110" i="22"/>
  <c r="D143" i="22"/>
  <c r="D137" i="22"/>
  <c r="D163" i="22"/>
  <c r="D110" i="21"/>
  <c r="D115" i="20"/>
  <c r="D146" i="19"/>
  <c r="D70" i="19"/>
  <c r="D105" i="21"/>
  <c r="D106" i="20"/>
  <c r="D146" i="22"/>
  <c r="D119" i="22"/>
  <c r="D103" i="22"/>
  <c r="D86" i="22"/>
  <c r="D70" i="22"/>
  <c r="D175" i="22"/>
  <c r="D112" i="22"/>
  <c r="D57" i="22"/>
  <c r="D165" i="22"/>
  <c r="D149" i="22"/>
  <c r="D122" i="22"/>
  <c r="D106" i="22"/>
  <c r="D89" i="22"/>
  <c r="D73" i="22"/>
  <c r="D13" i="22"/>
  <c r="D120" i="22"/>
  <c r="D71" i="22"/>
  <c r="D152" i="22"/>
  <c r="D129" i="22"/>
  <c r="D109" i="22"/>
  <c r="D92" i="22"/>
  <c r="D76" i="22"/>
  <c r="D136" i="22"/>
  <c r="D67" i="22"/>
  <c r="D161" i="21"/>
  <c r="D134" i="21"/>
  <c r="D106" i="21"/>
  <c r="D85" i="21"/>
  <c r="D55" i="21"/>
  <c r="D162" i="20"/>
  <c r="D142" i="20"/>
  <c r="D107" i="20"/>
  <c r="D86" i="20"/>
  <c r="D66" i="20"/>
  <c r="D162" i="19"/>
  <c r="D142" i="19"/>
  <c r="D111" i="19"/>
  <c r="D86" i="19"/>
  <c r="D66" i="19"/>
  <c r="D180" i="21"/>
  <c r="D152" i="21"/>
  <c r="D121" i="21"/>
  <c r="D101" i="21"/>
  <c r="D76" i="21"/>
  <c r="D181" i="20"/>
  <c r="D157" i="20"/>
  <c r="D122" i="20"/>
  <c r="D102" i="20"/>
  <c r="D81" i="20"/>
  <c r="D13" i="20"/>
  <c r="D161" i="19"/>
  <c r="D138" i="19"/>
  <c r="D106" i="19"/>
  <c r="D177" i="18"/>
  <c r="D104" i="21"/>
  <c r="D160" i="20"/>
  <c r="D84" i="20"/>
  <c r="D160" i="19"/>
  <c r="D84" i="19"/>
  <c r="D142" i="21"/>
  <c r="D100" i="19"/>
  <c r="D105" i="18"/>
  <c r="D179" i="15"/>
  <c r="D100" i="15"/>
  <c r="D154" i="14"/>
  <c r="D107" i="22"/>
  <c r="D128" i="22"/>
  <c r="D134" i="22"/>
  <c r="D55" i="22"/>
  <c r="D176" i="22"/>
  <c r="D97" i="22"/>
  <c r="D61" i="22"/>
  <c r="D145" i="21"/>
  <c r="D69" i="21"/>
  <c r="D90" i="20"/>
  <c r="D115" i="19"/>
  <c r="D160" i="21"/>
  <c r="D84" i="21"/>
  <c r="D138" i="20"/>
  <c r="D162" i="22"/>
  <c r="D178" i="22"/>
  <c r="D158" i="22"/>
  <c r="D142" i="22"/>
  <c r="D115" i="22"/>
  <c r="D99" i="22"/>
  <c r="D82" i="22"/>
  <c r="D66" i="22"/>
  <c r="D159" i="22"/>
  <c r="D100" i="22"/>
  <c r="D181" i="22"/>
  <c r="D161" i="22"/>
  <c r="D145" i="22"/>
  <c r="D118" i="22"/>
  <c r="D102" i="22"/>
  <c r="D85" i="22"/>
  <c r="D69" i="22"/>
  <c r="D167" i="22"/>
  <c r="D108" i="22"/>
  <c r="D50" i="22"/>
  <c r="D164" i="22"/>
  <c r="D148" i="22"/>
  <c r="D121" i="22"/>
  <c r="D105" i="22"/>
  <c r="D88" i="22"/>
  <c r="D72" i="22"/>
  <c r="D12" i="22"/>
  <c r="D116" i="22"/>
  <c r="D181" i="21"/>
  <c r="D153" i="21"/>
  <c r="D122" i="21"/>
  <c r="D102" i="21"/>
  <c r="D77" i="21"/>
  <c r="D12" i="21"/>
  <c r="D158" i="20"/>
  <c r="D127" i="20"/>
  <c r="D103" i="20"/>
  <c r="D82" i="20"/>
  <c r="D49" i="20"/>
  <c r="D158" i="19"/>
  <c r="D135" i="19"/>
  <c r="D103" i="19"/>
  <c r="D82" i="19"/>
  <c r="D56" i="19"/>
  <c r="D172" i="21"/>
  <c r="D148" i="21"/>
  <c r="D117" i="21"/>
  <c r="D92" i="21"/>
  <c r="D72" i="21"/>
  <c r="D177" i="20"/>
  <c r="D149" i="20"/>
  <c r="D118" i="20"/>
  <c r="D98" i="20"/>
  <c r="D73" i="20"/>
  <c r="D181" i="19"/>
  <c r="D157" i="19"/>
  <c r="D122" i="19"/>
  <c r="D98" i="19"/>
  <c r="D163" i="21"/>
  <c r="D87" i="21"/>
  <c r="D144" i="20"/>
  <c r="D68" i="20"/>
  <c r="D144" i="19"/>
  <c r="D68" i="19"/>
  <c r="D66" i="21"/>
  <c r="D164" i="18"/>
  <c r="D88" i="18"/>
  <c r="D159" i="15"/>
  <c r="D83" i="15"/>
  <c r="D135" i="14"/>
  <c r="D150" i="22"/>
  <c r="D74" i="22"/>
  <c r="D173" i="22"/>
  <c r="D94" i="22"/>
  <c r="D83" i="22"/>
  <c r="D113" i="22"/>
  <c r="D79" i="22"/>
  <c r="D89" i="21"/>
  <c r="D146" i="20"/>
  <c r="D70" i="20"/>
  <c r="D95" i="19"/>
  <c r="D129" i="21"/>
  <c r="D62" i="20"/>
  <c r="D174" i="22"/>
  <c r="D154" i="22"/>
  <c r="D135" i="22"/>
  <c r="D111" i="22"/>
  <c r="D95" i="22"/>
  <c r="D78" i="22"/>
  <c r="D56" i="22"/>
  <c r="D147" i="22"/>
  <c r="D87" i="22"/>
  <c r="D177" i="22"/>
  <c r="D157" i="22"/>
  <c r="D138" i="22"/>
  <c r="D114" i="22"/>
  <c r="D98" i="22"/>
  <c r="D81" i="22"/>
  <c r="D62" i="22"/>
  <c r="D155" i="22"/>
  <c r="D96" i="22"/>
  <c r="D180" i="22"/>
  <c r="D160" i="22"/>
  <c r="D144" i="22"/>
  <c r="D117" i="22"/>
  <c r="D101" i="22"/>
  <c r="D84" i="22"/>
  <c r="D68" i="22"/>
  <c r="D179" i="22"/>
  <c r="D104" i="22"/>
  <c r="D173" i="21"/>
  <c r="D149" i="21"/>
  <c r="D118" i="21"/>
  <c r="D94" i="21"/>
  <c r="D73" i="21"/>
  <c r="D178" i="20"/>
  <c r="D150" i="20"/>
  <c r="D119" i="20"/>
  <c r="D99" i="20"/>
  <c r="D74" i="20"/>
  <c r="D178" i="19"/>
  <c r="D154" i="19"/>
  <c r="D119" i="19"/>
  <c r="D99" i="19"/>
  <c r="D78" i="19"/>
  <c r="D178" i="18"/>
  <c r="D164" i="21"/>
  <c r="D144" i="21"/>
  <c r="D109" i="21"/>
  <c r="D88" i="21"/>
  <c r="D68" i="21"/>
  <c r="D165" i="20"/>
  <c r="D145" i="20"/>
  <c r="D114" i="20"/>
  <c r="D89" i="20"/>
  <c r="D69" i="20"/>
  <c r="D177" i="19"/>
  <c r="D149" i="19"/>
  <c r="D118" i="19"/>
  <c r="D81" i="19"/>
  <c r="D147" i="21"/>
  <c r="D71" i="21"/>
  <c r="D117" i="20"/>
  <c r="D117" i="19"/>
  <c r="D112" i="20"/>
  <c r="D148" i="18"/>
  <c r="D72" i="18"/>
  <c r="D143" i="15"/>
  <c r="D67" i="15"/>
  <c r="D111" i="21"/>
  <c r="D127" i="22"/>
  <c r="D49" i="22"/>
  <c r="D153" i="22"/>
  <c r="D77" i="22"/>
  <c r="D156" i="22"/>
  <c r="D80" i="22"/>
  <c r="D165" i="21"/>
  <c r="D166" i="20"/>
  <c r="D174" i="19"/>
  <c r="D174" i="18"/>
  <c r="D161" i="20"/>
  <c r="D85" i="20"/>
  <c r="D165" i="19"/>
  <c r="D145" i="19"/>
  <c r="D114" i="19"/>
  <c r="D62" i="19"/>
  <c r="D120" i="21"/>
  <c r="D180" i="20"/>
  <c r="D101" i="20"/>
  <c r="D180" i="19"/>
  <c r="D101" i="19"/>
  <c r="D180" i="18"/>
  <c r="D179" i="19"/>
  <c r="D121" i="18"/>
  <c r="D116" i="15"/>
  <c r="D174" i="14"/>
  <c r="D167" i="20"/>
  <c r="D91" i="20"/>
  <c r="D155" i="19"/>
  <c r="D79" i="19"/>
  <c r="D163" i="18"/>
  <c r="D147" i="18"/>
  <c r="D120" i="18"/>
  <c r="D104" i="18"/>
  <c r="D87" i="18"/>
  <c r="D71" i="18"/>
  <c r="D178" i="15"/>
  <c r="D158" i="15"/>
  <c r="D142" i="15"/>
  <c r="D115" i="15"/>
  <c r="D99" i="15"/>
  <c r="D82" i="15"/>
  <c r="D66" i="15"/>
  <c r="D181" i="14"/>
  <c r="D107" i="21"/>
  <c r="D13" i="21"/>
  <c r="D104" i="20"/>
  <c r="D75" i="19"/>
  <c r="D103" i="18"/>
  <c r="D165" i="15"/>
  <c r="D89" i="15"/>
  <c r="D148" i="14"/>
  <c r="D88" i="15"/>
  <c r="D86" i="14"/>
  <c r="D98" i="18"/>
  <c r="D62" i="14"/>
  <c r="D118" i="14"/>
  <c r="D119" i="21"/>
  <c r="D113" i="15"/>
  <c r="D97" i="14"/>
  <c r="D67" i="20"/>
  <c r="D160" i="1"/>
  <c r="D82" i="1"/>
  <c r="D75" i="1"/>
  <c r="D106" i="1"/>
  <c r="D116" i="1"/>
  <c r="D151" i="22"/>
  <c r="D91" i="22"/>
  <c r="D177" i="21"/>
  <c r="D157" i="21"/>
  <c r="D138" i="21"/>
  <c r="D114" i="21"/>
  <c r="D98" i="21"/>
  <c r="D81" i="21"/>
  <c r="D62" i="21"/>
  <c r="D174" i="20"/>
  <c r="D154" i="20"/>
  <c r="D135" i="20"/>
  <c r="D111" i="20"/>
  <c r="D95" i="20"/>
  <c r="D78" i="20"/>
  <c r="D56" i="20"/>
  <c r="D166" i="19"/>
  <c r="D150" i="19"/>
  <c r="D127" i="19"/>
  <c r="D107" i="19"/>
  <c r="D90" i="19"/>
  <c r="D74" i="19"/>
  <c r="D49" i="19"/>
  <c r="D176" i="21"/>
  <c r="D156" i="21"/>
  <c r="D137" i="21"/>
  <c r="D113" i="21"/>
  <c r="D97" i="21"/>
  <c r="D80" i="21"/>
  <c r="D61" i="21"/>
  <c r="D173" i="20"/>
  <c r="D153" i="20"/>
  <c r="D134" i="20"/>
  <c r="D110" i="20"/>
  <c r="D94" i="20"/>
  <c r="D77" i="20"/>
  <c r="D55" i="20"/>
  <c r="D173" i="19"/>
  <c r="D153" i="19"/>
  <c r="D134" i="19"/>
  <c r="D110" i="19"/>
  <c r="D94" i="19"/>
  <c r="D77" i="19"/>
  <c r="D55" i="19"/>
  <c r="D179" i="21"/>
  <c r="D159" i="21"/>
  <c r="D143" i="21"/>
  <c r="D116" i="21"/>
  <c r="D100" i="21"/>
  <c r="D83" i="21"/>
  <c r="D67" i="21"/>
  <c r="D176" i="20"/>
  <c r="D156" i="20"/>
  <c r="D137" i="20"/>
  <c r="D113" i="20"/>
  <c r="D97" i="20"/>
  <c r="D80" i="20"/>
  <c r="D61" i="20"/>
  <c r="D176" i="19"/>
  <c r="D156" i="19"/>
  <c r="D137" i="19"/>
  <c r="D113" i="19"/>
  <c r="D97" i="19"/>
  <c r="D80" i="19"/>
  <c r="D61" i="19"/>
  <c r="D176" i="18"/>
  <c r="D115" i="21"/>
  <c r="D175" i="20"/>
  <c r="D96" i="20"/>
  <c r="D159" i="19"/>
  <c r="D83" i="19"/>
  <c r="D160" i="18"/>
  <c r="D144" i="18"/>
  <c r="D117" i="18"/>
  <c r="D101" i="18"/>
  <c r="D84" i="18"/>
  <c r="D68" i="18"/>
  <c r="D175" i="15"/>
  <c r="D155" i="15"/>
  <c r="D136" i="15"/>
  <c r="D112" i="15"/>
  <c r="D96" i="15"/>
  <c r="D79" i="15"/>
  <c r="D57" i="15"/>
  <c r="D166" i="14"/>
  <c r="D150" i="14"/>
  <c r="D174" i="21"/>
  <c r="D95" i="21"/>
  <c r="D151" i="20"/>
  <c r="D75" i="20"/>
  <c r="D136" i="19"/>
  <c r="D57" i="19"/>
  <c r="D159" i="18"/>
  <c r="D143" i="18"/>
  <c r="D116" i="18"/>
  <c r="D100" i="18"/>
  <c r="D83" i="18"/>
  <c r="D67" i="18"/>
  <c r="D174" i="15"/>
  <c r="D154" i="15"/>
  <c r="D135" i="15"/>
  <c r="D111" i="15"/>
  <c r="D95" i="15"/>
  <c r="D78" i="15"/>
  <c r="D56" i="15"/>
  <c r="D166" i="21"/>
  <c r="D90" i="21"/>
  <c r="D163" i="20"/>
  <c r="D87" i="20"/>
  <c r="D162" i="18"/>
  <c r="D86" i="18"/>
  <c r="D149" i="15"/>
  <c r="D73" i="15"/>
  <c r="D116" i="20"/>
  <c r="D153" i="14"/>
  <c r="D70" i="14"/>
  <c r="D117" i="15"/>
  <c r="D96" i="14"/>
  <c r="D85" i="14"/>
  <c r="D87" i="19"/>
  <c r="D177" i="14"/>
  <c r="D80" i="14"/>
  <c r="D149" i="18"/>
  <c r="D175" i="14"/>
  <c r="D144" i="1"/>
  <c r="D66" i="1"/>
  <c r="D176" i="1"/>
  <c r="D90" i="1"/>
  <c r="D71" i="1"/>
  <c r="D89" i="19"/>
  <c r="D73" i="19"/>
  <c r="D13" i="19"/>
  <c r="D175" i="21"/>
  <c r="D155" i="21"/>
  <c r="D136" i="21"/>
  <c r="D112" i="21"/>
  <c r="D96" i="21"/>
  <c r="D79" i="21"/>
  <c r="D57" i="21"/>
  <c r="D172" i="20"/>
  <c r="D152" i="20"/>
  <c r="D129" i="20"/>
  <c r="D109" i="20"/>
  <c r="D92" i="20"/>
  <c r="D76" i="20"/>
  <c r="D172" i="19"/>
  <c r="D152" i="19"/>
  <c r="D129" i="19"/>
  <c r="D109" i="19"/>
  <c r="D92" i="19"/>
  <c r="D76" i="19"/>
  <c r="D178" i="21"/>
  <c r="D99" i="21"/>
  <c r="D155" i="20"/>
  <c r="D79" i="20"/>
  <c r="D143" i="19"/>
  <c r="D67" i="19"/>
  <c r="D156" i="18"/>
  <c r="D137" i="18"/>
  <c r="D113" i="18"/>
  <c r="D97" i="18"/>
  <c r="D80" i="18"/>
  <c r="D61" i="18"/>
  <c r="D167" i="15"/>
  <c r="D151" i="15"/>
  <c r="D128" i="15"/>
  <c r="D108" i="15"/>
  <c r="D91" i="15"/>
  <c r="D75" i="15"/>
  <c r="D50" i="15"/>
  <c r="D162" i="14"/>
  <c r="D146" i="14"/>
  <c r="D154" i="21"/>
  <c r="D78" i="21"/>
  <c r="D128" i="20"/>
  <c r="D50" i="20"/>
  <c r="D112" i="19"/>
  <c r="D179" i="18"/>
  <c r="D155" i="18"/>
  <c r="D136" i="18"/>
  <c r="D112" i="18"/>
  <c r="D96" i="18"/>
  <c r="D79" i="18"/>
  <c r="D57" i="18"/>
  <c r="D166" i="15"/>
  <c r="D150" i="15"/>
  <c r="D127" i="15"/>
  <c r="D107" i="15"/>
  <c r="D90" i="15"/>
  <c r="D74" i="15"/>
  <c r="D49" i="15"/>
  <c r="D150" i="21"/>
  <c r="D74" i="21"/>
  <c r="D147" i="20"/>
  <c r="D71" i="20"/>
  <c r="D146" i="18"/>
  <c r="D70" i="18"/>
  <c r="D122" i="15"/>
  <c r="D12" i="15"/>
  <c r="D118" i="18"/>
  <c r="D119" i="14"/>
  <c r="D12" i="14"/>
  <c r="D143" i="14"/>
  <c r="D100" i="20"/>
  <c r="D163" i="14"/>
  <c r="D110" i="18"/>
  <c r="D138" i="14"/>
  <c r="D61" i="14"/>
  <c r="D73" i="18"/>
  <c r="D100" i="14"/>
  <c r="D115" i="1"/>
  <c r="D12" i="1"/>
  <c r="D151" i="1"/>
  <c r="D73" i="1"/>
  <c r="D102" i="19"/>
  <c r="D85" i="19"/>
  <c r="D69" i="19"/>
  <c r="D181" i="18"/>
  <c r="D167" i="21"/>
  <c r="D151" i="21"/>
  <c r="D128" i="21"/>
  <c r="D108" i="21"/>
  <c r="D91" i="21"/>
  <c r="D75" i="21"/>
  <c r="D50" i="21"/>
  <c r="D164" i="20"/>
  <c r="D148" i="20"/>
  <c r="D121" i="20"/>
  <c r="D105" i="20"/>
  <c r="D88" i="20"/>
  <c r="D72" i="20"/>
  <c r="D12" i="20"/>
  <c r="D164" i="19"/>
  <c r="D148" i="19"/>
  <c r="D121" i="19"/>
  <c r="D105" i="19"/>
  <c r="D88" i="19"/>
  <c r="D72" i="19"/>
  <c r="D12" i="19"/>
  <c r="D158" i="21"/>
  <c r="D82" i="21"/>
  <c r="D136" i="20"/>
  <c r="D57" i="20"/>
  <c r="D116" i="19"/>
  <c r="D172" i="18"/>
  <c r="D152" i="18"/>
  <c r="D129" i="18"/>
  <c r="D109" i="18"/>
  <c r="D92" i="18"/>
  <c r="D76" i="18"/>
  <c r="D163" i="15"/>
  <c r="D147" i="15"/>
  <c r="D120" i="15"/>
  <c r="D104" i="15"/>
  <c r="D87" i="15"/>
  <c r="D71" i="15"/>
  <c r="D178" i="14"/>
  <c r="D158" i="14"/>
  <c r="D142" i="14"/>
  <c r="D135" i="21"/>
  <c r="D56" i="21"/>
  <c r="D108" i="20"/>
  <c r="D175" i="19"/>
  <c r="D96" i="19"/>
  <c r="D167" i="18"/>
  <c r="D151" i="18"/>
  <c r="D128" i="18"/>
  <c r="D108" i="18"/>
  <c r="D91" i="18"/>
  <c r="D75" i="18"/>
  <c r="D50" i="18"/>
  <c r="D162" i="15"/>
  <c r="D146" i="15"/>
  <c r="D119" i="15"/>
  <c r="D103" i="15"/>
  <c r="D86" i="15"/>
  <c r="D70" i="15"/>
  <c r="D13" i="15"/>
  <c r="D127" i="21"/>
  <c r="D49" i="21"/>
  <c r="D120" i="20"/>
  <c r="D151" i="19"/>
  <c r="D119" i="18"/>
  <c r="D13" i="18"/>
  <c r="D106" i="15"/>
  <c r="D164" i="14"/>
  <c r="D164" i="15"/>
  <c r="D103" i="14"/>
  <c r="D104" i="19"/>
  <c r="D98" i="14"/>
  <c r="D68" i="15"/>
  <c r="D91" i="14"/>
  <c r="D12" i="18"/>
  <c r="D113" i="14"/>
  <c r="D109" i="15"/>
  <c r="D185" i="1"/>
  <c r="D99" i="1"/>
  <c r="D134" i="1"/>
  <c r="D124" i="1"/>
  <c r="D166" i="1"/>
  <c r="D150" i="1"/>
  <c r="D123" i="1"/>
  <c r="D105" i="1"/>
  <c r="D89" i="1"/>
  <c r="D72" i="1"/>
  <c r="D47" i="1"/>
  <c r="D122" i="1"/>
  <c r="D67" i="1"/>
  <c r="D128" i="19"/>
  <c r="D50" i="19"/>
  <c r="D158" i="18"/>
  <c r="D142" i="18"/>
  <c r="D115" i="18"/>
  <c r="D99" i="18"/>
  <c r="D82" i="18"/>
  <c r="D66" i="18"/>
  <c r="D181" i="15"/>
  <c r="D161" i="15"/>
  <c r="D145" i="15"/>
  <c r="D118" i="15"/>
  <c r="D102" i="15"/>
  <c r="D85" i="15"/>
  <c r="D69" i="15"/>
  <c r="D180" i="14"/>
  <c r="D160" i="14"/>
  <c r="D144" i="14"/>
  <c r="D120" i="19"/>
  <c r="D102" i="18"/>
  <c r="D148" i="15"/>
  <c r="D72" i="15"/>
  <c r="D145" i="14"/>
  <c r="D115" i="14"/>
  <c r="D99" i="14"/>
  <c r="D82" i="14"/>
  <c r="D66" i="14"/>
  <c r="D146" i="21"/>
  <c r="D157" i="18"/>
  <c r="D81" i="18"/>
  <c r="D84" i="15"/>
  <c r="D122" i="14"/>
  <c r="D89" i="14"/>
  <c r="D147" i="14"/>
  <c r="D83" i="14"/>
  <c r="D62" i="18"/>
  <c r="D179" i="14"/>
  <c r="D110" i="14"/>
  <c r="D77" i="14"/>
  <c r="D137" i="14"/>
  <c r="D79" i="14"/>
  <c r="D159" i="20"/>
  <c r="D173" i="18"/>
  <c r="D94" i="18"/>
  <c r="D176" i="15"/>
  <c r="D97" i="15"/>
  <c r="D165" i="14"/>
  <c r="D129" i="14"/>
  <c r="D109" i="14"/>
  <c r="D92" i="14"/>
  <c r="D76" i="14"/>
  <c r="D147" i="19"/>
  <c r="D122" i="18"/>
  <c r="D172" i="15"/>
  <c r="D92" i="15"/>
  <c r="D155" i="14"/>
  <c r="D87" i="14"/>
  <c r="D181" i="1"/>
  <c r="D156" i="1"/>
  <c r="D137" i="1"/>
  <c r="D111" i="1"/>
  <c r="D95" i="1"/>
  <c r="D78" i="1"/>
  <c r="D59" i="1"/>
  <c r="D165" i="1"/>
  <c r="D112" i="1"/>
  <c r="D63" i="1"/>
  <c r="D163" i="1"/>
  <c r="D147" i="1"/>
  <c r="D118" i="1"/>
  <c r="D102" i="1"/>
  <c r="D85" i="1"/>
  <c r="D69" i="1"/>
  <c r="D178" i="1"/>
  <c r="D104" i="1"/>
  <c r="D53" i="1"/>
  <c r="D162" i="1"/>
  <c r="D146" i="1"/>
  <c r="D117" i="1"/>
  <c r="D101" i="1"/>
  <c r="D84" i="1"/>
  <c r="D68" i="1"/>
  <c r="D182" i="1"/>
  <c r="D108" i="1"/>
  <c r="D46" i="1"/>
  <c r="D108" i="19"/>
  <c r="D175" i="18"/>
  <c r="D154" i="18"/>
  <c r="D135" i="18"/>
  <c r="D111" i="18"/>
  <c r="D95" i="18"/>
  <c r="D78" i="18"/>
  <c r="D56" i="18"/>
  <c r="D177" i="15"/>
  <c r="D157" i="15"/>
  <c r="D138" i="15"/>
  <c r="D114" i="15"/>
  <c r="D98" i="15"/>
  <c r="D81" i="15"/>
  <c r="D62" i="15"/>
  <c r="D176" i="14"/>
  <c r="D156" i="14"/>
  <c r="D162" i="21"/>
  <c r="D161" i="18"/>
  <c r="D85" i="18"/>
  <c r="D121" i="15"/>
  <c r="D173" i="14"/>
  <c r="D136" i="14"/>
  <c r="D111" i="14"/>
  <c r="D95" i="14"/>
  <c r="D78" i="14"/>
  <c r="D56" i="14"/>
  <c r="D70" i="21"/>
  <c r="D138" i="18"/>
  <c r="D180" i="15"/>
  <c r="D167" i="14"/>
  <c r="D114" i="14"/>
  <c r="D81" i="14"/>
  <c r="D120" i="14"/>
  <c r="D71" i="14"/>
  <c r="D144" i="15"/>
  <c r="D159" i="14"/>
  <c r="D102" i="14"/>
  <c r="D69" i="14"/>
  <c r="D116" i="14"/>
  <c r="D67" i="14"/>
  <c r="D83" i="20"/>
  <c r="D153" i="18"/>
  <c r="D77" i="18"/>
  <c r="D156" i="15"/>
  <c r="D80" i="15"/>
  <c r="D157" i="14"/>
  <c r="D121" i="14"/>
  <c r="D105" i="14"/>
  <c r="D88" i="14"/>
  <c r="D72" i="14"/>
  <c r="D103" i="21"/>
  <c r="D71" i="19"/>
  <c r="D106" i="18"/>
  <c r="D152" i="15"/>
  <c r="D76" i="15"/>
  <c r="D128" i="14"/>
  <c r="D75" i="14"/>
  <c r="D177" i="1"/>
  <c r="D152" i="1"/>
  <c r="D133" i="1"/>
  <c r="D107" i="1"/>
  <c r="D91" i="1"/>
  <c r="D74" i="1"/>
  <c r="D52" i="1"/>
  <c r="D161" i="1"/>
  <c r="D100" i="1"/>
  <c r="D184" i="1"/>
  <c r="D143" i="1"/>
  <c r="D114" i="1"/>
  <c r="D98" i="1"/>
  <c r="D81" i="1"/>
  <c r="D65" i="1"/>
  <c r="D153" i="1"/>
  <c r="D96" i="1"/>
  <c r="D183" i="1"/>
  <c r="D158" i="1"/>
  <c r="D142" i="1"/>
  <c r="D113" i="1"/>
  <c r="D97" i="1"/>
  <c r="D80" i="1"/>
  <c r="D64" i="1"/>
  <c r="D157" i="1"/>
  <c r="D92" i="1"/>
  <c r="D167" i="19"/>
  <c r="D91" i="19"/>
  <c r="D166" i="18"/>
  <c r="D150" i="18"/>
  <c r="D127" i="18"/>
  <c r="D107" i="18"/>
  <c r="D90" i="18"/>
  <c r="D74" i="18"/>
  <c r="D49" i="18"/>
  <c r="D173" i="15"/>
  <c r="D153" i="15"/>
  <c r="D134" i="15"/>
  <c r="D110" i="15"/>
  <c r="D94" i="15"/>
  <c r="D77" i="15"/>
  <c r="D55" i="15"/>
  <c r="D172" i="14"/>
  <c r="D152" i="14"/>
  <c r="D86" i="21"/>
  <c r="D145" i="18"/>
  <c r="D69" i="18"/>
  <c r="D105" i="15"/>
  <c r="D161" i="14"/>
  <c r="D127" i="14"/>
  <c r="D107" i="14"/>
  <c r="D90" i="14"/>
  <c r="D74" i="14"/>
  <c r="D49" i="14"/>
  <c r="D179" i="20"/>
  <c r="D114" i="18"/>
  <c r="D160" i="15"/>
  <c r="D151" i="14"/>
  <c r="D106" i="14"/>
  <c r="D73" i="14"/>
  <c r="D108" i="14"/>
  <c r="D50" i="14"/>
  <c r="D101" i="15"/>
  <c r="D134" i="14"/>
  <c r="D94" i="14"/>
  <c r="D55" i="14"/>
  <c r="D104" i="14"/>
  <c r="D13" i="14"/>
  <c r="D163" i="19"/>
  <c r="D134" i="18"/>
  <c r="D55" i="18"/>
  <c r="D137" i="15"/>
  <c r="D61" i="15"/>
  <c r="D149" i="14"/>
  <c r="D117" i="14"/>
  <c r="D101" i="14"/>
  <c r="D84" i="14"/>
  <c r="D68" i="14"/>
  <c r="D143" i="20"/>
  <c r="D165" i="18"/>
  <c r="D89" i="18"/>
  <c r="D129" i="15"/>
  <c r="D112" i="14"/>
  <c r="D57" i="14"/>
  <c r="D164" i="1"/>
  <c r="D148" i="1"/>
  <c r="D119" i="1"/>
  <c r="D103" i="1"/>
  <c r="D86" i="1"/>
  <c r="D70" i="1"/>
  <c r="D13" i="1"/>
  <c r="D149" i="1"/>
  <c r="D87" i="1"/>
  <c r="D180" i="1"/>
  <c r="D155" i="1"/>
  <c r="D136" i="1"/>
  <c r="D110" i="1"/>
  <c r="D94" i="1"/>
  <c r="D77" i="1"/>
  <c r="D58" i="1"/>
  <c r="D141" i="1"/>
  <c r="D83" i="1"/>
  <c r="D179" i="1"/>
  <c r="D154" i="1"/>
  <c r="D135" i="1"/>
  <c r="D109" i="1"/>
  <c r="D93" i="1"/>
  <c r="D76" i="1"/>
  <c r="D54" i="1"/>
  <c r="D145" i="1"/>
  <c r="D79" i="1"/>
</calcChain>
</file>

<file path=xl/sharedStrings.xml><?xml version="1.0" encoding="utf-8"?>
<sst xmlns="http://schemas.openxmlformats.org/spreadsheetml/2006/main" count="4247" uniqueCount="192">
  <si>
    <t>Barley, Designated</t>
  </si>
  <si>
    <t>Code</t>
  </si>
  <si>
    <t>Description</t>
  </si>
  <si>
    <t>Units</t>
  </si>
  <si>
    <t>P2</t>
  </si>
  <si>
    <t>$/Tonne</t>
  </si>
  <si>
    <t>Barley, Feed</t>
  </si>
  <si>
    <t>Wheat, Canada Prairie Spring (CPS)</t>
  </si>
  <si>
    <t>Wheat, Canada Western Soft White Spring (CWSWS)</t>
  </si>
  <si>
    <t>Wheat, Canada Western Amber Durum (CWAD)</t>
  </si>
  <si>
    <t>Wheat, Canada Western Red Spring (CWRS)</t>
  </si>
  <si>
    <t>Wheat, Canada Western Red Winter (CWRW)</t>
  </si>
  <si>
    <t>Wheat, Canada Western Hard White Spring (CWHW)</t>
  </si>
  <si>
    <t>Wheat, Feed</t>
  </si>
  <si>
    <t>SPECIAL CROPS</t>
  </si>
  <si>
    <t>Beans, Black, No. 1</t>
  </si>
  <si>
    <t>Beans, Great Northern, No. 1</t>
  </si>
  <si>
    <t>Beans, Pink, No. 1</t>
  </si>
  <si>
    <t>Beans, Pinto, No. 1</t>
  </si>
  <si>
    <t>Beans, Small Red, No. 1</t>
  </si>
  <si>
    <t>Beans, White Pea (Navy), No. 1</t>
  </si>
  <si>
    <t>Canary Seed</t>
  </si>
  <si>
    <t>Chickpeas, Desi, No. 1</t>
  </si>
  <si>
    <t>Chickpeas, Desi, No. 2</t>
  </si>
  <si>
    <t>Chickpeas, Large Kabuli (Average), No. 1</t>
  </si>
  <si>
    <t>Chickpeas, Large Kabuli (Average), No. 2</t>
  </si>
  <si>
    <t>Chickpeas, Small Kabuli, No. 1</t>
  </si>
  <si>
    <t>Chickpeas, Small Kabuli, No. 2</t>
  </si>
  <si>
    <t>Fababeans, No. 1</t>
  </si>
  <si>
    <t>Lentils, Dark Green Speckled, Extra No. 3</t>
  </si>
  <si>
    <t>Lentils, Dark Green Speckled, No. 1</t>
  </si>
  <si>
    <t>Lentils, Dark Green Speckled, No. 2</t>
  </si>
  <si>
    <t>Lentils, Dark Green Speckled, No. 3</t>
  </si>
  <si>
    <t>Lentils, Large Green, Extra No. 3</t>
  </si>
  <si>
    <t>Lentils, Large Green, No. 1</t>
  </si>
  <si>
    <t>Lentils, Large Green, No. 2</t>
  </si>
  <si>
    <t>Lentils, Large Green, No. 3</t>
  </si>
  <si>
    <t>Lentils, Medium Green, Extra No. 3</t>
  </si>
  <si>
    <t>Lentils, Medium Green, No. 1</t>
  </si>
  <si>
    <t>Lentils, Medium Green, No. 2</t>
  </si>
  <si>
    <t>Lentils, Medium Green, No. 3</t>
  </si>
  <si>
    <t>Lentils, Red, Extra No. 3</t>
  </si>
  <si>
    <t>Lentils, Red, No. 1</t>
  </si>
  <si>
    <t>Lentils, Red, No. 2</t>
  </si>
  <si>
    <t>Lentils, Red, No. 3</t>
  </si>
  <si>
    <t>Lentils, Small Green, Extra No. 3</t>
  </si>
  <si>
    <t>Lentils, Small Green, No. 1</t>
  </si>
  <si>
    <t>Lentils, Small Green, No. 2</t>
  </si>
  <si>
    <t>Lentils, Small Green, No. 3</t>
  </si>
  <si>
    <t>Mustard, Brown, No. 1</t>
  </si>
  <si>
    <t>Mustard, Brown, No. 2</t>
  </si>
  <si>
    <t>Mustard, Brown, No. 3</t>
  </si>
  <si>
    <t>Mustard, Brown, No. 4</t>
  </si>
  <si>
    <t>Mustard, Oriental, No. 1</t>
  </si>
  <si>
    <t>Mustard, Oriental, No. 2</t>
  </si>
  <si>
    <t>Mustard, Oriental, No. 3</t>
  </si>
  <si>
    <t>Mustard, Oriental, No. 4</t>
  </si>
  <si>
    <t>Mustard, Yellow, No. 1</t>
  </si>
  <si>
    <t>Mustard, Yellow, No. 2</t>
  </si>
  <si>
    <t>Mustard, Yellow, No. 3</t>
  </si>
  <si>
    <t>Mustard, Yellow, No. 4</t>
  </si>
  <si>
    <t>Peas, Dry, Feed</t>
  </si>
  <si>
    <t>Peas, Dry, Food, Green, No. 1</t>
  </si>
  <si>
    <t>Peas, Dry, Food, Green, No. 2</t>
  </si>
  <si>
    <t>Peas, Dry, Food, Yellow, No. 1</t>
  </si>
  <si>
    <t>Peas, Dry, Food, Yellow, No. 2</t>
  </si>
  <si>
    <t>Oats</t>
  </si>
  <si>
    <t>Rye, Fall</t>
  </si>
  <si>
    <t>Rye, Spring</t>
  </si>
  <si>
    <t>OILSEEDS</t>
  </si>
  <si>
    <t>Canola, Argentine, No. 1</t>
  </si>
  <si>
    <t>Canola, Argentine, No. 2</t>
  </si>
  <si>
    <t>Canola, Polish, No. 1</t>
  </si>
  <si>
    <t>Canola, Polish, No. 2</t>
  </si>
  <si>
    <t>Flax</t>
  </si>
  <si>
    <t>BEEF CATTLE</t>
  </si>
  <si>
    <t>Beef, Breeding, Cows</t>
  </si>
  <si>
    <t>Beef, Calves, Birth to 300 lbs</t>
  </si>
  <si>
    <t>Beef, Feeder 1001 - 1100 lbs, Heifers</t>
  </si>
  <si>
    <t>Beef, Feeder 1001 - 1100 lbs, Steers</t>
  </si>
  <si>
    <t>Beef, Feeder 1101 - 1200 lbs, Heifers</t>
  </si>
  <si>
    <t>Beef, Feeder 1101 - 1200 lbs, Steers</t>
  </si>
  <si>
    <t>Beef, Feeder 1201 - 1300 lbs, Heifers</t>
  </si>
  <si>
    <t>Beef, Feeder 1201 - 1300 lbs, Steers</t>
  </si>
  <si>
    <t>Beef, Feeder 1301 - 1400 lbs, Steers</t>
  </si>
  <si>
    <t>Beef, Feeder 1301 lbs +, Heifers</t>
  </si>
  <si>
    <t>Beef, Feeder 1401 lbs +, Steers</t>
  </si>
  <si>
    <t>Beef, Feeder 301 - 400 lbs, Heifers</t>
  </si>
  <si>
    <t>Beef, Feeder 301 - 400 lbs, Steers</t>
  </si>
  <si>
    <t>Beef, Feeder 401 - 500 lbs, Heifers</t>
  </si>
  <si>
    <t>Beef, Feeder 401 - 500 lbs, Steers</t>
  </si>
  <si>
    <t>Beef, Feeder 501 - 600 lbs, Heifers</t>
  </si>
  <si>
    <t>Beef, Feeder 501 - 600 lbs, Steers</t>
  </si>
  <si>
    <t>Beef, Feeder 601 - 700 lbs, Heifers</t>
  </si>
  <si>
    <t>Beef, Feeder 601 - 700 lbs, Steers</t>
  </si>
  <si>
    <t>Beef, Feeder 701 - 800 lbs, Heifers</t>
  </si>
  <si>
    <t>Beef, Feeder 701 - 800 lbs, Steers</t>
  </si>
  <si>
    <t>Beef, Feeder 801 - 900 lbs, Heifers</t>
  </si>
  <si>
    <t>Beef, Feeder 801 - 900 lbs, Steers</t>
  </si>
  <si>
    <t>Beef, Feeder 901 - 1000 lbs, Heifers</t>
  </si>
  <si>
    <t>Beef, Feeder 901 - 1000 lbs, Steers</t>
  </si>
  <si>
    <t>Beef, Replacement Heifers</t>
  </si>
  <si>
    <t xml:space="preserve">HOGS </t>
  </si>
  <si>
    <t>Hogs, Breeding, Sows</t>
  </si>
  <si>
    <t>Hogs, Feeder, Birth - 18 lbs.</t>
  </si>
  <si>
    <t>Hogs, Feeder, 19 lbs. - 36 lbs.</t>
  </si>
  <si>
    <t>Hogs, Feeder, 37 lbs. - 65 lbs.</t>
  </si>
  <si>
    <t>Hogs, Feeder, 66 lbs. - 100 lbs.</t>
  </si>
  <si>
    <t>Hogs, Feeder, 101 lbs. - 140 lbs.</t>
  </si>
  <si>
    <t>Hogs, Feeder, 141 lbs. - 180 lbs.</t>
  </si>
  <si>
    <t>Hogs, Feeder, 181 lbs. - 220 lbs.</t>
  </si>
  <si>
    <t>Hogs, Feeder, 221 lbs. - 240 lbs.</t>
  </si>
  <si>
    <t>Hogs, Feeder, 241lbs - 260+ lbs</t>
  </si>
  <si>
    <t xml:space="preserve">               </t>
  </si>
  <si>
    <t>Corn, Grain</t>
  </si>
  <si>
    <t>Soybeans</t>
  </si>
  <si>
    <t>$/Head</t>
  </si>
  <si>
    <t>Barley, Feed (&gt;=48 lb/bu.)</t>
  </si>
  <si>
    <t>Barley, Feed (42 lb/bu. to 47 lb/bu.)</t>
  </si>
  <si>
    <t>Barley, CW Select Two-Row</t>
  </si>
  <si>
    <t>Barley, CW Select Six-Row</t>
  </si>
  <si>
    <t>Wheat, Feed (&gt;=58 lb/bu.)</t>
  </si>
  <si>
    <t>Wheat, Feed (52 lb/bu. to 57 lb/bu.)</t>
  </si>
  <si>
    <t xml:space="preserve">Wheat, CPS Red, No.1, Canada Prairie Spring Red </t>
  </si>
  <si>
    <t xml:space="preserve">Wheat, CPS Red, No.2, Canada Prairie Spring Red </t>
  </si>
  <si>
    <t xml:space="preserve">Wheat, CPS White, No.1, Canada Prairie Spring White </t>
  </si>
  <si>
    <t xml:space="preserve">Wheat, CPS White, No.2, Canada Prairie Spring White </t>
  </si>
  <si>
    <t xml:space="preserve">Wheat, CWAD, No.1, Canada Western Amber Durum </t>
  </si>
  <si>
    <t xml:space="preserve">Wheat, CWAD, No.2, Canada Western Amber Durum </t>
  </si>
  <si>
    <t xml:space="preserve">Wheat, CWAD, No.3, Canada Western Amber Durum </t>
  </si>
  <si>
    <t xml:space="preserve">Wheat, CWAD, No.4, Canada Western Amber Durum </t>
  </si>
  <si>
    <t xml:space="preserve">Wheat, CWAD, No.5, Canada Western Amber Durum </t>
  </si>
  <si>
    <t>Wheat, CWHWS, No.1, Canada Western Hard White Spring</t>
  </si>
  <si>
    <t>Wheat, CWHWS, No.2, Canada Western Hard White Spring</t>
  </si>
  <si>
    <t>Wheat, CWHWS, No.3, Canada Western Hard White Spring</t>
  </si>
  <si>
    <t>Wheat, CWHWS, No.4, Canada Western Hard White Spring</t>
  </si>
  <si>
    <t xml:space="preserve">Wheat, CWRS, No.1, Canada Western Red Spring </t>
  </si>
  <si>
    <t xml:space="preserve">Wheat, CWRS, No.2, Canada Western Red Spring </t>
  </si>
  <si>
    <t xml:space="preserve">Wheat, CWRS, No.3, Canada Western Red Spring </t>
  </si>
  <si>
    <t xml:space="preserve">Wheat, CWRS, No.4, Canada Western Red Spring </t>
  </si>
  <si>
    <t xml:space="preserve">Wheat, CWRW, No.1, Canada Western Red Winter </t>
  </si>
  <si>
    <t xml:space="preserve">Wheat, CWRW, No.2, Canada Western Red Winter </t>
  </si>
  <si>
    <t>Wheat, CWSWS, No.1, Canada Western Soft White Spring</t>
  </si>
  <si>
    <t>Wheat, CWSWS, No.2, Canada Western Soft White Spring</t>
  </si>
  <si>
    <t>Wheat, CWSWS, No.3, Canada Western Soft White Spring</t>
  </si>
  <si>
    <t>GRAINS</t>
  </si>
  <si>
    <t>Beans, Kidney, Dark Red, No. 1</t>
  </si>
  <si>
    <t>Beans, Kidney, Light Red, No. 1</t>
  </si>
  <si>
    <t>Beans, Cranberry, No. 1</t>
  </si>
  <si>
    <t>Inventory Code</t>
  </si>
  <si>
    <t>Default Unit</t>
  </si>
  <si>
    <t>January</t>
  </si>
  <si>
    <t>February</t>
  </si>
  <si>
    <t>March</t>
  </si>
  <si>
    <t>April</t>
  </si>
  <si>
    <t>May</t>
  </si>
  <si>
    <t>June</t>
  </si>
  <si>
    <t>July</t>
  </si>
  <si>
    <t>Tonnes</t>
  </si>
  <si>
    <t>Wheat, CWAD No.1, Canada Western Amber Durum</t>
  </si>
  <si>
    <t>Wheat, CWAD No.2, Canada Western Amber Durum</t>
  </si>
  <si>
    <t>Wheat, CWAD No.3, Canada Western Amber Durum</t>
  </si>
  <si>
    <t>Wheat, CWAD No.4, Canada Western Amber Durum</t>
  </si>
  <si>
    <t>Wheat, CWAD No.5, Canada Western Amber Durum</t>
  </si>
  <si>
    <t>Wheat, CWRS No.1, Canada Western Red Spring</t>
  </si>
  <si>
    <t>Wheat, CWRS No.2, Canada Western Red Spring</t>
  </si>
  <si>
    <t xml:space="preserve">Wheat, CWRS No.3, Canada Western Red Spring </t>
  </si>
  <si>
    <t>Wheat, CWRS No.4, Canada Western Red Spring</t>
  </si>
  <si>
    <t>Wheat, CPS Red No.1, Canada Prairie Spring Red</t>
  </si>
  <si>
    <t>Wheat, CPS Red No.2, Canada Prairie Spring Red</t>
  </si>
  <si>
    <t>Wheat, CPS White No.1, Canada Prairie Spring White</t>
  </si>
  <si>
    <t>Wheat, CPS White No.2, Canada Prairie Spring White</t>
  </si>
  <si>
    <t>Wheat, CWSWS No.1, Canada Western Soft White Spring</t>
  </si>
  <si>
    <t>Wheat, CWSWS No.2, Canada Western Soft White Spring</t>
  </si>
  <si>
    <t>Wheat, CWSWS No.3, Canada Western Soft White Spring</t>
  </si>
  <si>
    <t>Wheat, CWHWS No.1, Canada Western Hard White Spring</t>
  </si>
  <si>
    <t>Wheat, CWHWS No.2, Canada Western Hard White Spring</t>
  </si>
  <si>
    <t>Wheat, CWHWS No.3, Canada Western Hard White Spring</t>
  </si>
  <si>
    <t>Wheat, CWHWS No.4, Canada Western Hard White Spring</t>
  </si>
  <si>
    <t>Wheat, CWRW No.1, Canada Western Red Winter</t>
  </si>
  <si>
    <t>Wheat, CWRW No.2, Canada Western Red Winter</t>
  </si>
  <si>
    <t>Barley, Feed (&gt;=48 lbs./bu.)</t>
  </si>
  <si>
    <t>Barley, Feed (42 lbs./bu. to 47 lbs./bu.)</t>
  </si>
  <si>
    <t>Wheat, Feed (&gt;=58 lbs./bu.)</t>
  </si>
  <si>
    <t>Wheat, Feed (52 lbs./bu. to 57 lbs./bu.)</t>
  </si>
  <si>
    <t>Head (Livestock)</t>
  </si>
  <si>
    <t>August</t>
  </si>
  <si>
    <t>September</t>
  </si>
  <si>
    <t>October</t>
  </si>
  <si>
    <t>November</t>
  </si>
  <si>
    <t>December</t>
  </si>
  <si>
    <t>2019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</si>
</sst>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_-&quot;$&quot;* #,##0.00_-;\-&quot;$&quot;* #,##0.00_-;_-&quot;$&quot;* &quot;-&quot;??_-;_-@_-"/>
    <numFmt numFmtId="166" formatCode="&quot;$&quot;#,##0.00"/>
    <numFmt numFmtId="167" formatCode="&quot;$&quot;#,##0.00;[Red]\-&quot;$&quot;#,##0.00"/>
  </numFmts>
  <fonts count="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231F2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4"/>
      <color rgb="FF231F20"/>
      <name val="Arial Black"/>
      <family val="2"/>
    </font>
    <font>
      <sz val="12"/>
      <color theme="1"/>
      <name val="Times New Roman"/>
      <family val="1"/>
    </font>
    <font>
      <b/>
      <sz val="14"/>
      <color rgb="FF231F2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 Black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b/>
      <sz val="22"/>
      <color theme="1"/>
      <name val="Agency FB"/>
      <family val="2"/>
    </font>
    <font>
      <b/>
      <sz val="28"/>
      <color theme="4" tint="-0.249977111117893"/>
      <name val="Aharoni"/>
    </font>
    <font>
      <b/>
      <sz val="22"/>
      <name val="Batang"/>
      <family val="1"/>
    </font>
    <font>
      <b/>
      <sz val="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Berlin Sans FB Dem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 MT"/>
    </font>
    <font>
      <sz val="10"/>
      <name val="Times New Roman"/>
      <family val="1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Browallia New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0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0">
    <xf numFmtId="0" fontId="0" fillId="0" borderId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9" applyNumberFormat="0" applyAlignment="0" applyProtection="0"/>
    <xf numFmtId="0" fontId="19" fillId="22" borderId="10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5" fillId="8" borderId="9" applyNumberFormat="0" applyAlignment="0" applyProtection="0"/>
    <xf numFmtId="0" fontId="26" fillId="0" borderId="14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2" borderId="10" applyNumberFormat="0" applyAlignment="0" applyProtection="0"/>
    <xf numFmtId="0" fontId="1" fillId="7" borderId="0" applyNumberFormat="0" applyBorder="0" applyAlignment="0" applyProtection="0"/>
    <xf numFmtId="0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9" applyNumberFormat="0" applyAlignment="0" applyProtection="0"/>
    <xf numFmtId="0" fontId="14" fillId="0" borderId="0"/>
    <xf numFmtId="0" fontId="2" fillId="0" borderId="0"/>
    <xf numFmtId="0" fontId="16" fillId="1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9" applyNumberFormat="0" applyAlignment="0" applyProtection="0"/>
    <xf numFmtId="0" fontId="2" fillId="0" borderId="0"/>
    <xf numFmtId="0" fontId="26" fillId="0" borderId="14" applyNumberFormat="0" applyFill="0" applyAlignment="0" applyProtection="0"/>
    <xf numFmtId="0" fontId="27" fillId="23" borderId="0" applyNumberFormat="0" applyBorder="0" applyAlignment="0" applyProtection="0"/>
    <xf numFmtId="0" fontId="2" fillId="0" borderId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2" fillId="0" borderId="6">
      <alignment vertical="center"/>
    </xf>
    <xf numFmtId="0" fontId="14" fillId="0" borderId="0"/>
    <xf numFmtId="0" fontId="2" fillId="0" borderId="0"/>
    <xf numFmtId="0" fontId="14" fillId="0" borderId="0"/>
    <xf numFmtId="0" fontId="32" fillId="0" borderId="6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0" fontId="3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2" fillId="0" borderId="18">
      <alignment vertical="center"/>
    </xf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4" fillId="0" borderId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0"/>
    <xf numFmtId="0" fontId="25" fillId="8" borderId="9" applyNumberFormat="0" applyAlignment="0" applyProtection="0"/>
    <xf numFmtId="0" fontId="18" fillId="21" borderId="9" applyNumberFormat="0" applyAlignment="0" applyProtection="0"/>
    <xf numFmtId="5" fontId="14" fillId="0" borderId="0" applyFont="0" applyFill="0" applyBorder="0" applyAlignment="0" applyProtection="0"/>
    <xf numFmtId="0" fontId="36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14" fillId="0" borderId="19" applyNumberFormat="0" applyFont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18" fillId="21" borderId="9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4" fillId="0" borderId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7" fontId="14" fillId="27" borderId="20"/>
    <xf numFmtId="0" fontId="38" fillId="25" borderId="0" applyNumberFormat="0" applyBorder="0" applyAlignment="0" applyProtection="0"/>
    <xf numFmtId="0" fontId="21" fillId="5" borderId="0" applyNumberFormat="0" applyBorder="0" applyAlignment="0" applyProtection="0"/>
    <xf numFmtId="7" fontId="14" fillId="26" borderId="20"/>
    <xf numFmtId="0" fontId="3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8" borderId="21" applyBorder="0">
      <alignment horizontal="center"/>
    </xf>
    <xf numFmtId="0" fontId="41" fillId="29" borderId="5" applyBorder="0">
      <alignment horizontal="center"/>
    </xf>
    <xf numFmtId="0" fontId="42" fillId="30" borderId="5" applyBorder="0">
      <alignment horizontal="center" vertical="center"/>
    </xf>
    <xf numFmtId="0" fontId="43" fillId="29" borderId="5" applyBorder="0">
      <alignment horizontal="center"/>
    </xf>
    <xf numFmtId="0" fontId="44" fillId="0" borderId="0" applyNumberFormat="0" applyFill="0" applyBorder="0" applyAlignment="0" applyProtection="0"/>
    <xf numFmtId="0" fontId="2" fillId="0" borderId="0"/>
    <xf numFmtId="0" fontId="45" fillId="31" borderId="5" applyBorder="0">
      <alignment horizontal="center"/>
    </xf>
    <xf numFmtId="0" fontId="46" fillId="0" borderId="0"/>
    <xf numFmtId="43" fontId="47" fillId="0" borderId="0" applyFont="0" applyFill="0" applyBorder="0" applyAlignment="0" applyProtection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4" fillId="0" borderId="0"/>
    <xf numFmtId="0" fontId="2" fillId="0" borderId="0"/>
    <xf numFmtId="49" fontId="49" fillId="0" borderId="22" applyNumberFormat="0" applyAlignment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44" fontId="50" fillId="0" borderId="0" applyFont="0" applyFill="0" applyBorder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50" fillId="0" borderId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4" fillId="0" borderId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21" borderId="9" applyNumberFormat="0" applyAlignment="0" applyProtection="0"/>
    <xf numFmtId="0" fontId="14" fillId="0" borderId="0"/>
    <xf numFmtId="0" fontId="25" fillId="8" borderId="9" applyNumberFormat="0" applyAlignment="0" applyProtection="0"/>
    <xf numFmtId="0" fontId="2" fillId="0" borderId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4" fillId="0" borderId="0"/>
    <xf numFmtId="44" fontId="1" fillId="0" borderId="0" applyFont="0" applyFill="0" applyBorder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4" fillId="0" borderId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43" fontId="14" fillId="0" borderId="0" applyFont="0" applyFill="0" applyBorder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18" fillId="21" borderId="9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25" fillId="8" borderId="9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4" fillId="0" borderId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18" fillId="21" borderId="9" applyNumberFormat="0" applyAlignment="0" applyProtection="0"/>
    <xf numFmtId="0" fontId="25" fillId="8" borderId="9" applyNumberFormat="0" applyAlignment="0" applyProtection="0"/>
    <xf numFmtId="0" fontId="1" fillId="24" borderId="15" applyNumberFormat="0" applyFont="0" applyAlignment="0" applyProtection="0"/>
    <xf numFmtId="0" fontId="28" fillId="21" borderId="16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30" fillId="0" borderId="17" applyNumberFormat="0" applyFill="0" applyAlignment="0" applyProtection="0"/>
    <xf numFmtId="0" fontId="28" fillId="21" borderId="16" applyNumberFormat="0" applyAlignment="0" applyProtection="0"/>
    <xf numFmtId="0" fontId="1" fillId="24" borderId="15" applyNumberFormat="0" applyFont="0" applyAlignment="0" applyProtection="0"/>
    <xf numFmtId="0" fontId="25" fillId="8" borderId="9" applyNumberFormat="0" applyAlignment="0" applyProtection="0"/>
    <xf numFmtId="0" fontId="18" fillId="21" borderId="9" applyNumberFormat="0" applyAlignment="0" applyProtection="0"/>
    <xf numFmtId="0" fontId="53" fillId="33" borderId="5" applyBorder="0">
      <alignment horizontal="center"/>
    </xf>
    <xf numFmtId="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4" fontId="4" fillId="2" borderId="1" xfId="1" applyFont="1" applyFill="1" applyBorder="1" applyAlignment="1">
      <alignment horizontal="center"/>
    </xf>
    <xf numFmtId="44" fontId="2" fillId="0" borderId="0" xfId="1" applyFont="1"/>
    <xf numFmtId="39" fontId="2" fillId="0" borderId="0" xfId="1" applyNumberFormat="1" applyFont="1"/>
    <xf numFmtId="39" fontId="4" fillId="2" borderId="1" xfId="1" applyNumberFormat="1" applyFont="1" applyFill="1" applyBorder="1" applyAlignment="1">
      <alignment horizontal="center"/>
    </xf>
    <xf numFmtId="39" fontId="1" fillId="0" borderId="1" xfId="1" applyNumberFormat="1" applyFont="1" applyFill="1" applyBorder="1" applyAlignment="1">
      <alignment horizontal="center" wrapText="1"/>
    </xf>
    <xf numFmtId="39" fontId="2" fillId="0" borderId="0" xfId="1" applyNumberFormat="1" applyFont="1" applyAlignment="1">
      <alignment horizontal="center"/>
    </xf>
    <xf numFmtId="39" fontId="1" fillId="0" borderId="0" xfId="1" applyNumberFormat="1" applyFont="1" applyFill="1" applyBorder="1" applyAlignment="1">
      <alignment horizontal="center" wrapText="1"/>
    </xf>
    <xf numFmtId="39" fontId="4" fillId="2" borderId="2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8" xfId="0" applyFont="1" applyBorder="1" applyAlignment="1">
      <alignment horizontal="center"/>
    </xf>
    <xf numFmtId="0" fontId="52" fillId="0" borderId="0" xfId="0" applyFont="1"/>
    <xf numFmtId="0" fontId="0" fillId="32" borderId="18" xfId="0" applyFill="1" applyBorder="1" applyAlignment="1">
      <alignment horizontal="left" wrapText="1"/>
    </xf>
    <xf numFmtId="0" fontId="11" fillId="32" borderId="18" xfId="0" applyFont="1" applyFill="1" applyBorder="1" applyAlignment="1">
      <alignment horizontal="center" wrapText="1"/>
    </xf>
    <xf numFmtId="0" fontId="11" fillId="32" borderId="18" xfId="0" applyFont="1" applyFill="1" applyBorder="1" applyAlignment="1">
      <alignment wrapText="1"/>
    </xf>
    <xf numFmtId="0" fontId="51" fillId="0" borderId="0" xfId="0" applyFont="1"/>
    <xf numFmtId="166" fontId="11" fillId="0" borderId="0" xfId="194" applyNumberFormat="1" applyFont="1" applyAlignment="1">
      <alignment horizontal="right"/>
    </xf>
    <xf numFmtId="167" fontId="11" fillId="0" borderId="0" xfId="0" applyNumberFormat="1" applyFont="1" applyAlignment="1">
      <alignment horizontal="center"/>
    </xf>
    <xf numFmtId="0" fontId="11" fillId="0" borderId="0" xfId="194" applyNumberFormat="1" applyFont="1" applyAlignment="1">
      <alignment horizontal="right"/>
    </xf>
    <xf numFmtId="166" fontId="11" fillId="0" borderId="0" xfId="39" applyNumberFormat="1" applyFont="1" applyAlignment="1">
      <alignment horizontal="right"/>
    </xf>
    <xf numFmtId="0" fontId="2" fillId="0" borderId="0" xfId="1" applyNumberFormat="1" applyFont="1"/>
    <xf numFmtId="0" fontId="4" fillId="2" borderId="1" xfId="1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wrapText="1"/>
    </xf>
    <xf numFmtId="166" fontId="55" fillId="0" borderId="0" xfId="194" applyNumberFormat="1" applyFont="1" applyAlignment="1">
      <alignment horizontal="right"/>
    </xf>
  </cellXfs>
  <cellStyles count="660">
    <cellStyle name="20% - Accent1 2" xfId="4" xr:uid="{00000000-0005-0000-0000-000000000000}"/>
    <cellStyle name="20% - Accent1 3" xfId="71" xr:uid="{00000000-0005-0000-0000-000001000000}"/>
    <cellStyle name="20% - Accent2 2" xfId="5" xr:uid="{00000000-0005-0000-0000-000002000000}"/>
    <cellStyle name="20% - Accent2 3" xfId="72" xr:uid="{00000000-0005-0000-0000-000003000000}"/>
    <cellStyle name="20% - Accent3 2" xfId="6" xr:uid="{00000000-0005-0000-0000-000004000000}"/>
    <cellStyle name="20% - Accent3 3" xfId="73" xr:uid="{00000000-0005-0000-0000-000005000000}"/>
    <cellStyle name="20% - Accent4 2" xfId="7" xr:uid="{00000000-0005-0000-0000-000006000000}"/>
    <cellStyle name="20% - Accent4 3" xfId="74" xr:uid="{00000000-0005-0000-0000-000007000000}"/>
    <cellStyle name="20% - Accent5 2" xfId="8" xr:uid="{00000000-0005-0000-0000-000008000000}"/>
    <cellStyle name="20% - Accent5 3" xfId="69" xr:uid="{00000000-0005-0000-0000-000009000000}"/>
    <cellStyle name="20% - Accent6 2" xfId="9" xr:uid="{00000000-0005-0000-0000-00000A000000}"/>
    <cellStyle name="20% - Accent6 3" xfId="100" xr:uid="{00000000-0005-0000-0000-00000B000000}"/>
    <cellStyle name="40% - Accent1 2" xfId="10" xr:uid="{00000000-0005-0000-0000-00000C000000}"/>
    <cellStyle name="40% - Accent1 3" xfId="101" xr:uid="{00000000-0005-0000-0000-00000D000000}"/>
    <cellStyle name="40% - Accent2 2" xfId="11" xr:uid="{00000000-0005-0000-0000-00000E000000}"/>
    <cellStyle name="40% - Accent2 3" xfId="75" xr:uid="{00000000-0005-0000-0000-00000F000000}"/>
    <cellStyle name="40% - Accent3 2" xfId="12" xr:uid="{00000000-0005-0000-0000-000010000000}"/>
    <cellStyle name="40% - Accent3 3" xfId="78" xr:uid="{00000000-0005-0000-0000-000011000000}"/>
    <cellStyle name="40% - Accent4 2" xfId="13" xr:uid="{00000000-0005-0000-0000-000012000000}"/>
    <cellStyle name="40% - Accent4 3" xfId="76" xr:uid="{00000000-0005-0000-0000-000013000000}"/>
    <cellStyle name="40% - Accent5 2" xfId="14" xr:uid="{00000000-0005-0000-0000-000014000000}"/>
    <cellStyle name="40% - Accent5 3" xfId="77" xr:uid="{00000000-0005-0000-0000-000015000000}"/>
    <cellStyle name="40% - Accent6 2" xfId="15" xr:uid="{00000000-0005-0000-0000-000016000000}"/>
    <cellStyle name="40% - Accent6 3" xfId="81" xr:uid="{00000000-0005-0000-0000-000017000000}"/>
    <cellStyle name="60% - Accent1 2" xfId="16" xr:uid="{00000000-0005-0000-0000-000018000000}"/>
    <cellStyle name="60% - Accent1 3" xfId="80" xr:uid="{00000000-0005-0000-0000-000019000000}"/>
    <cellStyle name="60% - Accent2 2" xfId="17" xr:uid="{00000000-0005-0000-0000-00001A000000}"/>
    <cellStyle name="60% - Accent2 3" xfId="79" xr:uid="{00000000-0005-0000-0000-00001B000000}"/>
    <cellStyle name="60% - Accent3 2" xfId="18" xr:uid="{00000000-0005-0000-0000-00001C000000}"/>
    <cellStyle name="60% - Accent3 3" xfId="82" xr:uid="{00000000-0005-0000-0000-00001D000000}"/>
    <cellStyle name="60% - Accent4 2" xfId="19" xr:uid="{00000000-0005-0000-0000-00001E000000}"/>
    <cellStyle name="60% - Accent4 3" xfId="83" xr:uid="{00000000-0005-0000-0000-00001F000000}"/>
    <cellStyle name="60% - Accent5 2" xfId="20" xr:uid="{00000000-0005-0000-0000-000020000000}"/>
    <cellStyle name="60% - Accent5 3" xfId="84" xr:uid="{00000000-0005-0000-0000-000021000000}"/>
    <cellStyle name="60% - Accent6 2" xfId="21" xr:uid="{00000000-0005-0000-0000-000022000000}"/>
    <cellStyle name="60% - Accent6 3" xfId="85" xr:uid="{00000000-0005-0000-0000-000023000000}"/>
    <cellStyle name="Accent1 2" xfId="22" xr:uid="{00000000-0005-0000-0000-000024000000}"/>
    <cellStyle name="Accent1 3" xfId="86" xr:uid="{00000000-0005-0000-0000-000025000000}"/>
    <cellStyle name="Accent2 2" xfId="23" xr:uid="{00000000-0005-0000-0000-000026000000}"/>
    <cellStyle name="Accent2 3" xfId="87" xr:uid="{00000000-0005-0000-0000-000027000000}"/>
    <cellStyle name="Accent3 2" xfId="24" xr:uid="{00000000-0005-0000-0000-000028000000}"/>
    <cellStyle name="Accent3 3" xfId="88" xr:uid="{00000000-0005-0000-0000-000029000000}"/>
    <cellStyle name="Accent4 2" xfId="25" xr:uid="{00000000-0005-0000-0000-00002A000000}"/>
    <cellStyle name="Accent4 3" xfId="89" xr:uid="{00000000-0005-0000-0000-00002B000000}"/>
    <cellStyle name="Accent5 2" xfId="26" xr:uid="{00000000-0005-0000-0000-00002C000000}"/>
    <cellStyle name="Accent5 3" xfId="94" xr:uid="{00000000-0005-0000-0000-00002D000000}"/>
    <cellStyle name="Accent6 2" xfId="27" xr:uid="{00000000-0005-0000-0000-00002E000000}"/>
    <cellStyle name="Accent6 3" xfId="90" xr:uid="{00000000-0005-0000-0000-00002F000000}"/>
    <cellStyle name="Approved FMV" xfId="356" xr:uid="{00000000-0005-0000-0000-000030000000}"/>
    <cellStyle name="Bad 2" xfId="28" xr:uid="{00000000-0005-0000-0000-000031000000}"/>
    <cellStyle name="Bad 3" xfId="67" xr:uid="{00000000-0005-0000-0000-000032000000}"/>
    <cellStyle name="Bison" xfId="653" xr:uid="{00000000-0005-0000-0000-000033000000}"/>
    <cellStyle name="border" xfId="386" xr:uid="{00000000-0005-0000-0000-000034000000}"/>
    <cellStyle name="Calculation 10" xfId="217" xr:uid="{00000000-0005-0000-0000-000035000000}"/>
    <cellStyle name="Calculation 10 2" xfId="494" xr:uid="{00000000-0005-0000-0000-000036000000}"/>
    <cellStyle name="Calculation 11" xfId="219" xr:uid="{00000000-0005-0000-0000-000037000000}"/>
    <cellStyle name="Calculation 11 2" xfId="496" xr:uid="{00000000-0005-0000-0000-000038000000}"/>
    <cellStyle name="Calculation 12" xfId="215" xr:uid="{00000000-0005-0000-0000-000039000000}"/>
    <cellStyle name="Calculation 12 2" xfId="492" xr:uid="{00000000-0005-0000-0000-00003A000000}"/>
    <cellStyle name="Calculation 13" xfId="222" xr:uid="{00000000-0005-0000-0000-00003B000000}"/>
    <cellStyle name="Calculation 13 2" xfId="499" xr:uid="{00000000-0005-0000-0000-00003C000000}"/>
    <cellStyle name="Calculation 14" xfId="216" xr:uid="{00000000-0005-0000-0000-00003D000000}"/>
    <cellStyle name="Calculation 14 2" xfId="493" xr:uid="{00000000-0005-0000-0000-00003E000000}"/>
    <cellStyle name="Calculation 15" xfId="218" xr:uid="{00000000-0005-0000-0000-00003F000000}"/>
    <cellStyle name="Calculation 15 2" xfId="495" xr:uid="{00000000-0005-0000-0000-000040000000}"/>
    <cellStyle name="Calculation 16" xfId="224" xr:uid="{00000000-0005-0000-0000-000041000000}"/>
    <cellStyle name="Calculation 16 2" xfId="501" xr:uid="{00000000-0005-0000-0000-000042000000}"/>
    <cellStyle name="Calculation 17" xfId="225" xr:uid="{00000000-0005-0000-0000-000043000000}"/>
    <cellStyle name="Calculation 17 2" xfId="502" xr:uid="{00000000-0005-0000-0000-000044000000}"/>
    <cellStyle name="Calculation 18" xfId="223" xr:uid="{00000000-0005-0000-0000-000045000000}"/>
    <cellStyle name="Calculation 18 2" xfId="500" xr:uid="{00000000-0005-0000-0000-000046000000}"/>
    <cellStyle name="Calculation 19" xfId="255" xr:uid="{00000000-0005-0000-0000-000047000000}"/>
    <cellStyle name="Calculation 19 2" xfId="532" xr:uid="{00000000-0005-0000-0000-000048000000}"/>
    <cellStyle name="Calculation 2" xfId="29" xr:uid="{00000000-0005-0000-0000-000049000000}"/>
    <cellStyle name="Calculation 2 10" xfId="435" xr:uid="{00000000-0005-0000-0000-00004A000000}"/>
    <cellStyle name="Calculation 2 2" xfId="179" xr:uid="{00000000-0005-0000-0000-00004B000000}"/>
    <cellStyle name="Calculation 2 2 2" xfId="466" xr:uid="{00000000-0005-0000-0000-00004C000000}"/>
    <cellStyle name="Calculation 2 3" xfId="190" xr:uid="{00000000-0005-0000-0000-00004D000000}"/>
    <cellStyle name="Calculation 2 3 2" xfId="477" xr:uid="{00000000-0005-0000-0000-00004E000000}"/>
    <cellStyle name="Calculation 2 4" xfId="291" xr:uid="{00000000-0005-0000-0000-00004F000000}"/>
    <cellStyle name="Calculation 2 4 2" xfId="568" xr:uid="{00000000-0005-0000-0000-000050000000}"/>
    <cellStyle name="Calculation 2 5" xfId="316" xr:uid="{00000000-0005-0000-0000-000051000000}"/>
    <cellStyle name="Calculation 2 5 2" xfId="593" xr:uid="{00000000-0005-0000-0000-000052000000}"/>
    <cellStyle name="Calculation 2 6" xfId="332" xr:uid="{00000000-0005-0000-0000-000053000000}"/>
    <cellStyle name="Calculation 2 6 2" xfId="609" xr:uid="{00000000-0005-0000-0000-000054000000}"/>
    <cellStyle name="Calculation 2 7" xfId="387" xr:uid="{00000000-0005-0000-0000-000055000000}"/>
    <cellStyle name="Calculation 2 7 2" xfId="620" xr:uid="{00000000-0005-0000-0000-000056000000}"/>
    <cellStyle name="Calculation 2 8" xfId="388" xr:uid="{00000000-0005-0000-0000-000057000000}"/>
    <cellStyle name="Calculation 2 8 2" xfId="628" xr:uid="{00000000-0005-0000-0000-000058000000}"/>
    <cellStyle name="Calculation 2 9" xfId="389" xr:uid="{00000000-0005-0000-0000-000059000000}"/>
    <cellStyle name="Calculation 2 9 2" xfId="638" xr:uid="{00000000-0005-0000-0000-00005A000000}"/>
    <cellStyle name="Calculation 20" xfId="229" xr:uid="{00000000-0005-0000-0000-00005B000000}"/>
    <cellStyle name="Calculation 20 2" xfId="506" xr:uid="{00000000-0005-0000-0000-00005C000000}"/>
    <cellStyle name="Calculation 21" xfId="252" xr:uid="{00000000-0005-0000-0000-00005D000000}"/>
    <cellStyle name="Calculation 21 2" xfId="529" xr:uid="{00000000-0005-0000-0000-00005E000000}"/>
    <cellStyle name="Calculation 22" xfId="269" xr:uid="{00000000-0005-0000-0000-00005F000000}"/>
    <cellStyle name="Calculation 22 2" xfId="546" xr:uid="{00000000-0005-0000-0000-000060000000}"/>
    <cellStyle name="Calculation 23" xfId="256" xr:uid="{00000000-0005-0000-0000-000061000000}"/>
    <cellStyle name="Calculation 23 2" xfId="533" xr:uid="{00000000-0005-0000-0000-000062000000}"/>
    <cellStyle name="Calculation 24" xfId="260" xr:uid="{00000000-0005-0000-0000-000063000000}"/>
    <cellStyle name="Calculation 24 2" xfId="537" xr:uid="{00000000-0005-0000-0000-000064000000}"/>
    <cellStyle name="Calculation 25" xfId="300" xr:uid="{00000000-0005-0000-0000-000065000000}"/>
    <cellStyle name="Calculation 25 2" xfId="577" xr:uid="{00000000-0005-0000-0000-000066000000}"/>
    <cellStyle name="Calculation 26" xfId="305" xr:uid="{00000000-0005-0000-0000-000067000000}"/>
    <cellStyle name="Calculation 26 2" xfId="582" xr:uid="{00000000-0005-0000-0000-000068000000}"/>
    <cellStyle name="Calculation 27" xfId="310" xr:uid="{00000000-0005-0000-0000-000069000000}"/>
    <cellStyle name="Calculation 27 2" xfId="587" xr:uid="{00000000-0005-0000-0000-00006A000000}"/>
    <cellStyle name="Calculation 28" xfId="311" xr:uid="{00000000-0005-0000-0000-00006B000000}"/>
    <cellStyle name="Calculation 28 2" xfId="588" xr:uid="{00000000-0005-0000-0000-00006C000000}"/>
    <cellStyle name="Calculation 29" xfId="325" xr:uid="{00000000-0005-0000-0000-00006D000000}"/>
    <cellStyle name="Calculation 29 2" xfId="602" xr:uid="{00000000-0005-0000-0000-00006E000000}"/>
    <cellStyle name="Calculation 3" xfId="91" xr:uid="{00000000-0005-0000-0000-00006F000000}"/>
    <cellStyle name="Calculation 3 2" xfId="327" xr:uid="{00000000-0005-0000-0000-000070000000}"/>
    <cellStyle name="Calculation 3 2 2" xfId="604" xr:uid="{00000000-0005-0000-0000-000071000000}"/>
    <cellStyle name="Calculation 3 3" xfId="448" xr:uid="{00000000-0005-0000-0000-000072000000}"/>
    <cellStyle name="Calculation 30" xfId="390" xr:uid="{00000000-0005-0000-0000-000073000000}"/>
    <cellStyle name="Calculation 30 2" xfId="619" xr:uid="{00000000-0005-0000-0000-000074000000}"/>
    <cellStyle name="Calculation 31" xfId="391" xr:uid="{00000000-0005-0000-0000-000075000000}"/>
    <cellStyle name="Calculation 31 2" xfId="622" xr:uid="{00000000-0005-0000-0000-000076000000}"/>
    <cellStyle name="Calculation 32" xfId="392" xr:uid="{00000000-0005-0000-0000-000077000000}"/>
    <cellStyle name="Calculation 32 2" xfId="633" xr:uid="{00000000-0005-0000-0000-000078000000}"/>
    <cellStyle name="Calculation 33" xfId="393" xr:uid="{00000000-0005-0000-0000-000079000000}"/>
    <cellStyle name="Calculation 33 2" xfId="647" xr:uid="{00000000-0005-0000-0000-00007A000000}"/>
    <cellStyle name="Calculation 34" xfId="429" xr:uid="{00000000-0005-0000-0000-00007B000000}"/>
    <cellStyle name="Calculation 34 2" xfId="652" xr:uid="{00000000-0005-0000-0000-00007C000000}"/>
    <cellStyle name="Calculation 35" xfId="434" xr:uid="{00000000-0005-0000-0000-00007D000000}"/>
    <cellStyle name="Calculation 4" xfId="168" xr:uid="{00000000-0005-0000-0000-00007E000000}"/>
    <cellStyle name="Calculation 4 2" xfId="461" xr:uid="{00000000-0005-0000-0000-00007F000000}"/>
    <cellStyle name="Calculation 5" xfId="183" xr:uid="{00000000-0005-0000-0000-000080000000}"/>
    <cellStyle name="Calculation 5 2" xfId="470" xr:uid="{00000000-0005-0000-0000-000081000000}"/>
    <cellStyle name="Calculation 6" xfId="189" xr:uid="{00000000-0005-0000-0000-000082000000}"/>
    <cellStyle name="Calculation 6 2" xfId="476" xr:uid="{00000000-0005-0000-0000-000083000000}"/>
    <cellStyle name="Calculation 7" xfId="200" xr:uid="{00000000-0005-0000-0000-000084000000}"/>
    <cellStyle name="Calculation 7 2" xfId="482" xr:uid="{00000000-0005-0000-0000-000085000000}"/>
    <cellStyle name="Calculation 8" xfId="221" xr:uid="{00000000-0005-0000-0000-000086000000}"/>
    <cellStyle name="Calculation 8 2" xfId="498" xr:uid="{00000000-0005-0000-0000-000087000000}"/>
    <cellStyle name="Calculation 9" xfId="220" xr:uid="{00000000-0005-0000-0000-000088000000}"/>
    <cellStyle name="Calculation 9 2" xfId="497" xr:uid="{00000000-0005-0000-0000-000089000000}"/>
    <cellStyle name="Check Cell 2" xfId="30" xr:uid="{00000000-0005-0000-0000-00008A000000}"/>
    <cellStyle name="Check Cell 3" xfId="68" xr:uid="{00000000-0005-0000-0000-00008B000000}"/>
    <cellStyle name="Comma 2" xfId="32" xr:uid="{00000000-0005-0000-0000-00008C000000}"/>
    <cellStyle name="Comma 2 2" xfId="161" xr:uid="{00000000-0005-0000-0000-00008D000000}"/>
    <cellStyle name="Comma 2 2 2" xfId="195" xr:uid="{00000000-0005-0000-0000-00008E000000}"/>
    <cellStyle name="Comma 2 3" xfId="361" xr:uid="{00000000-0005-0000-0000-00008F000000}"/>
    <cellStyle name="Comma 2 4" xfId="378" xr:uid="{00000000-0005-0000-0000-000090000000}"/>
    <cellStyle name="Comma 2 4 2" xfId="444" xr:uid="{00000000-0005-0000-0000-000091000000}"/>
    <cellStyle name="Comma 3" xfId="33" xr:uid="{00000000-0005-0000-0000-000092000000}"/>
    <cellStyle name="Comma 3 2" xfId="206" xr:uid="{00000000-0005-0000-0000-000093000000}"/>
    <cellStyle name="Comma 3 2 2" xfId="340" xr:uid="{00000000-0005-0000-0000-000094000000}"/>
    <cellStyle name="Comma 4" xfId="34" xr:uid="{00000000-0005-0000-0000-000095000000}"/>
    <cellStyle name="Comma 4 2" xfId="102" xr:uid="{00000000-0005-0000-0000-000096000000}"/>
    <cellStyle name="Comma 4 3" xfId="96" xr:uid="{00000000-0005-0000-0000-000097000000}"/>
    <cellStyle name="Comma 5" xfId="31" xr:uid="{00000000-0005-0000-0000-000098000000}"/>
    <cellStyle name="Comma 5 2" xfId="97" xr:uid="{00000000-0005-0000-0000-000099000000}"/>
    <cellStyle name="Comma 5 3" xfId="98" xr:uid="{00000000-0005-0000-0000-00009A000000}"/>
    <cellStyle name="Comma 6" xfId="99" xr:uid="{00000000-0005-0000-0000-00009B000000}"/>
    <cellStyle name="Comma 7" xfId="95" xr:uid="{00000000-0005-0000-0000-00009C000000}"/>
    <cellStyle name="Comma 8" xfId="205" xr:uid="{00000000-0005-0000-0000-00009D000000}"/>
    <cellStyle name="Comma 8 2" xfId="483" xr:uid="{00000000-0005-0000-0000-00009E000000}"/>
    <cellStyle name="Comma 8 3" xfId="421" xr:uid="{00000000-0005-0000-0000-00009F000000}"/>
    <cellStyle name="Comma0" xfId="35" xr:uid="{00000000-0005-0000-0000-0000A0000000}"/>
    <cellStyle name="Comma0 2" xfId="36" xr:uid="{00000000-0005-0000-0000-0000A1000000}"/>
    <cellStyle name="Comma0 2 2" xfId="654" xr:uid="{00000000-0005-0000-0000-0000A2000000}"/>
    <cellStyle name="Comma0 3" xfId="103" xr:uid="{00000000-0005-0000-0000-0000A3000000}"/>
    <cellStyle name="Comma0 3 2" xfId="104" xr:uid="{00000000-0005-0000-0000-0000A4000000}"/>
    <cellStyle name="Comma0 3 3" xfId="105" xr:uid="{00000000-0005-0000-0000-0000A5000000}"/>
    <cellStyle name="Comma0 4" xfId="106" xr:uid="{00000000-0005-0000-0000-0000A6000000}"/>
    <cellStyle name="Comma0 4 2" xfId="107" xr:uid="{00000000-0005-0000-0000-0000A7000000}"/>
    <cellStyle name="Currency" xfId="1" builtinId="4"/>
    <cellStyle name="Currency 10" xfId="616" xr:uid="{00000000-0005-0000-0000-0000A9000000}"/>
    <cellStyle name="Currency 2" xfId="38" xr:uid="{00000000-0005-0000-0000-0000AA000000}"/>
    <cellStyle name="Currency 2 2" xfId="158" xr:uid="{00000000-0005-0000-0000-0000AB000000}"/>
    <cellStyle name="Currency 2 2 2" xfId="196" xr:uid="{00000000-0005-0000-0000-0000AC000000}"/>
    <cellStyle name="Currency 2 2 2 2" xfId="348" xr:uid="{00000000-0005-0000-0000-0000AD000000}"/>
    <cellStyle name="Currency 2 3" xfId="162" xr:uid="{00000000-0005-0000-0000-0000AE000000}"/>
    <cellStyle name="Currency 2 3 2" xfId="456" xr:uid="{00000000-0005-0000-0000-0000AF000000}"/>
    <cellStyle name="Currency 2 3 3" xfId="441" xr:uid="{00000000-0005-0000-0000-0000B0000000}"/>
    <cellStyle name="Currency 2 3 4" xfId="655" xr:uid="{00000000-0005-0000-0000-0000B1000000}"/>
    <cellStyle name="Currency 2 4" xfId="362" xr:uid="{00000000-0005-0000-0000-0000B2000000}"/>
    <cellStyle name="Currency 2 5" xfId="394" xr:uid="{00000000-0005-0000-0000-0000B3000000}"/>
    <cellStyle name="Currency 2 6" xfId="445" xr:uid="{00000000-0005-0000-0000-0000B4000000}"/>
    <cellStyle name="Currency 3" xfId="39" xr:uid="{00000000-0005-0000-0000-0000B5000000}"/>
    <cellStyle name="Currency 3 2" xfId="163" xr:uid="{00000000-0005-0000-0000-0000B6000000}"/>
    <cellStyle name="Currency 3 2 2" xfId="341" xr:uid="{00000000-0005-0000-0000-0000B7000000}"/>
    <cellStyle name="Currency 3 3" xfId="363" xr:uid="{00000000-0005-0000-0000-0000B8000000}"/>
    <cellStyle name="Currency 3 4" xfId="368" xr:uid="{00000000-0005-0000-0000-0000B9000000}"/>
    <cellStyle name="Currency 3 5" xfId="446" xr:uid="{00000000-0005-0000-0000-0000BA000000}"/>
    <cellStyle name="Currency 4" xfId="40" xr:uid="{00000000-0005-0000-0000-0000BB000000}"/>
    <cellStyle name="Currency 4 2" xfId="109" xr:uid="{00000000-0005-0000-0000-0000BC000000}"/>
    <cellStyle name="Currency 4 3" xfId="110" xr:uid="{00000000-0005-0000-0000-0000BD000000}"/>
    <cellStyle name="Currency 5" xfId="37" xr:uid="{00000000-0005-0000-0000-0000BE000000}"/>
    <cellStyle name="Currency 5 2" xfId="111" xr:uid="{00000000-0005-0000-0000-0000BF000000}"/>
    <cellStyle name="Currency 5 3" xfId="112" xr:uid="{00000000-0005-0000-0000-0000C0000000}"/>
    <cellStyle name="Currency 5 4" xfId="194" xr:uid="{00000000-0005-0000-0000-0000C1000000}"/>
    <cellStyle name="Currency 6" xfId="113" xr:uid="{00000000-0005-0000-0000-0000C2000000}"/>
    <cellStyle name="Currency 7" xfId="108" xr:uid="{00000000-0005-0000-0000-0000C3000000}"/>
    <cellStyle name="Currency 8" xfId="337" xr:uid="{00000000-0005-0000-0000-0000C4000000}"/>
    <cellStyle name="Currency 9" xfId="354" xr:uid="{00000000-0005-0000-0000-0000C5000000}"/>
    <cellStyle name="Currency 9 2" xfId="614" xr:uid="{00000000-0005-0000-0000-0000C6000000}"/>
    <cellStyle name="Currency 9 3" xfId="423" xr:uid="{00000000-0005-0000-0000-0000C7000000}"/>
    <cellStyle name="Currency0" xfId="41" xr:uid="{00000000-0005-0000-0000-0000C8000000}"/>
    <cellStyle name="Currency0 2" xfId="42" xr:uid="{00000000-0005-0000-0000-0000C9000000}"/>
    <cellStyle name="Currency0 2 2" xfId="656" xr:uid="{00000000-0005-0000-0000-0000CA000000}"/>
    <cellStyle name="Currency0 3" xfId="114" xr:uid="{00000000-0005-0000-0000-0000CB000000}"/>
    <cellStyle name="Currency0 3 2" xfId="115" xr:uid="{00000000-0005-0000-0000-0000CC000000}"/>
    <cellStyle name="Currency0 3 3" xfId="116" xr:uid="{00000000-0005-0000-0000-0000CD000000}"/>
    <cellStyle name="Currency0 4" xfId="117" xr:uid="{00000000-0005-0000-0000-0000CE000000}"/>
    <cellStyle name="Currency0 4 2" xfId="118" xr:uid="{00000000-0005-0000-0000-0000CF000000}"/>
    <cellStyle name="Currency0 5" xfId="201" xr:uid="{00000000-0005-0000-0000-0000D0000000}"/>
    <cellStyle name="Date" xfId="43" xr:uid="{00000000-0005-0000-0000-0000D1000000}"/>
    <cellStyle name="Date 2" xfId="44" xr:uid="{00000000-0005-0000-0000-0000D2000000}"/>
    <cellStyle name="Date 2 2" xfId="657" xr:uid="{00000000-0005-0000-0000-0000D3000000}"/>
    <cellStyle name="Date 3" xfId="119" xr:uid="{00000000-0005-0000-0000-0000D4000000}"/>
    <cellStyle name="Date 3 2" xfId="120" xr:uid="{00000000-0005-0000-0000-0000D5000000}"/>
    <cellStyle name="Date 3 3" xfId="121" xr:uid="{00000000-0005-0000-0000-0000D6000000}"/>
    <cellStyle name="Date 4" xfId="122" xr:uid="{00000000-0005-0000-0000-0000D7000000}"/>
    <cellStyle name="Date 4 2" xfId="123" xr:uid="{00000000-0005-0000-0000-0000D8000000}"/>
    <cellStyle name="Explanatory Text 2" xfId="45" xr:uid="{00000000-0005-0000-0000-0000D9000000}"/>
    <cellStyle name="Explanatory Text 3" xfId="124" xr:uid="{00000000-0005-0000-0000-0000DA000000}"/>
    <cellStyle name="Fixed" xfId="46" xr:uid="{00000000-0005-0000-0000-0000DB000000}"/>
    <cellStyle name="Fixed 2" xfId="47" xr:uid="{00000000-0005-0000-0000-0000DC000000}"/>
    <cellStyle name="Fixed 2 2" xfId="658" xr:uid="{00000000-0005-0000-0000-0000DD000000}"/>
    <cellStyle name="Fixed 3" xfId="125" xr:uid="{00000000-0005-0000-0000-0000DE000000}"/>
    <cellStyle name="Fixed 3 2" xfId="126" xr:uid="{00000000-0005-0000-0000-0000DF000000}"/>
    <cellStyle name="Fixed 3 3" xfId="127" xr:uid="{00000000-0005-0000-0000-0000E0000000}"/>
    <cellStyle name="Fixed 4" xfId="128" xr:uid="{00000000-0005-0000-0000-0000E1000000}"/>
    <cellStyle name="Fixed 4 2" xfId="129" xr:uid="{00000000-0005-0000-0000-0000E2000000}"/>
    <cellStyle name="Good 2" xfId="48" xr:uid="{00000000-0005-0000-0000-0000E3000000}"/>
    <cellStyle name="Good 2 2" xfId="358" xr:uid="{00000000-0005-0000-0000-0000E4000000}"/>
    <cellStyle name="Good 2 3" xfId="357" xr:uid="{00000000-0005-0000-0000-0000E5000000}"/>
    <cellStyle name="Good 3" xfId="130" xr:uid="{00000000-0005-0000-0000-0000E6000000}"/>
    <cellStyle name="Heading 1 2" xfId="49" xr:uid="{00000000-0005-0000-0000-0000E7000000}"/>
    <cellStyle name="Heading 1 3" xfId="131" xr:uid="{00000000-0005-0000-0000-0000E8000000}"/>
    <cellStyle name="Heading 1 4" xfId="202" xr:uid="{00000000-0005-0000-0000-0000E9000000}"/>
    <cellStyle name="Heading 2 2" xfId="50" xr:uid="{00000000-0005-0000-0000-0000EA000000}"/>
    <cellStyle name="Heading 2 3" xfId="132" xr:uid="{00000000-0005-0000-0000-0000EB000000}"/>
    <cellStyle name="Heading 2 4" xfId="203" xr:uid="{00000000-0005-0000-0000-0000EC000000}"/>
    <cellStyle name="Heading 3 2" xfId="51" xr:uid="{00000000-0005-0000-0000-0000ED000000}"/>
    <cellStyle name="Heading 3 3" xfId="133" xr:uid="{00000000-0005-0000-0000-0000EE000000}"/>
    <cellStyle name="Heading 4 2" xfId="52" xr:uid="{00000000-0005-0000-0000-0000EF000000}"/>
    <cellStyle name="Heading 4 3" xfId="134" xr:uid="{00000000-0005-0000-0000-0000F0000000}"/>
    <cellStyle name="Hyperlink 2" xfId="53" xr:uid="{00000000-0005-0000-0000-0000F1000000}"/>
    <cellStyle name="Hyperlink 2 2" xfId="366" xr:uid="{00000000-0005-0000-0000-0000F2000000}"/>
    <cellStyle name="Hyperlink 2 3" xfId="367" xr:uid="{00000000-0005-0000-0000-0000F3000000}"/>
    <cellStyle name="Hyperlink 3" xfId="151" xr:uid="{00000000-0005-0000-0000-0000F4000000}"/>
    <cellStyle name="Hyperlink 4" xfId="360" xr:uid="{00000000-0005-0000-0000-0000F5000000}"/>
    <cellStyle name="Hyperlink 5" xfId="374" xr:uid="{00000000-0005-0000-0000-0000F6000000}"/>
    <cellStyle name="Input 10" xfId="212" xr:uid="{00000000-0005-0000-0000-0000F7000000}"/>
    <cellStyle name="Input 10 2" xfId="489" xr:uid="{00000000-0005-0000-0000-0000F8000000}"/>
    <cellStyle name="Input 11" xfId="227" xr:uid="{00000000-0005-0000-0000-0000F9000000}"/>
    <cellStyle name="Input 11 2" xfId="504" xr:uid="{00000000-0005-0000-0000-0000FA000000}"/>
    <cellStyle name="Input 12" xfId="211" xr:uid="{00000000-0005-0000-0000-0000FB000000}"/>
    <cellStyle name="Input 12 2" xfId="488" xr:uid="{00000000-0005-0000-0000-0000FC000000}"/>
    <cellStyle name="Input 13" xfId="249" xr:uid="{00000000-0005-0000-0000-0000FD000000}"/>
    <cellStyle name="Input 13 2" xfId="526" xr:uid="{00000000-0005-0000-0000-0000FE000000}"/>
    <cellStyle name="Input 14" xfId="228" xr:uid="{00000000-0005-0000-0000-0000FF000000}"/>
    <cellStyle name="Input 14 2" xfId="505" xr:uid="{00000000-0005-0000-0000-000000010000}"/>
    <cellStyle name="Input 15" xfId="253" xr:uid="{00000000-0005-0000-0000-000001010000}"/>
    <cellStyle name="Input 15 2" xfId="530" xr:uid="{00000000-0005-0000-0000-000002010000}"/>
    <cellStyle name="Input 16" xfId="244" xr:uid="{00000000-0005-0000-0000-000003010000}"/>
    <cellStyle name="Input 16 2" xfId="521" xr:uid="{00000000-0005-0000-0000-000004010000}"/>
    <cellStyle name="Input 17" xfId="239" xr:uid="{00000000-0005-0000-0000-000005010000}"/>
    <cellStyle name="Input 17 2" xfId="516" xr:uid="{00000000-0005-0000-0000-000006010000}"/>
    <cellStyle name="Input 18" xfId="240" xr:uid="{00000000-0005-0000-0000-000007010000}"/>
    <cellStyle name="Input 18 2" xfId="517" xr:uid="{00000000-0005-0000-0000-000008010000}"/>
    <cellStyle name="Input 19" xfId="213" xr:uid="{00000000-0005-0000-0000-000009010000}"/>
    <cellStyle name="Input 19 2" xfId="490" xr:uid="{00000000-0005-0000-0000-00000A010000}"/>
    <cellStyle name="Input 2" xfId="54" xr:uid="{00000000-0005-0000-0000-00000B010000}"/>
    <cellStyle name="Input 2 10" xfId="436" xr:uid="{00000000-0005-0000-0000-00000C010000}"/>
    <cellStyle name="Input 2 2" xfId="178" xr:uid="{00000000-0005-0000-0000-00000D010000}"/>
    <cellStyle name="Input 2 2 2" xfId="465" xr:uid="{00000000-0005-0000-0000-00000E010000}"/>
    <cellStyle name="Input 2 3" xfId="191" xr:uid="{00000000-0005-0000-0000-00000F010000}"/>
    <cellStyle name="Input 2 3 2" xfId="478" xr:uid="{00000000-0005-0000-0000-000010010000}"/>
    <cellStyle name="Input 2 4" xfId="292" xr:uid="{00000000-0005-0000-0000-000011010000}"/>
    <cellStyle name="Input 2 4 2" xfId="569" xr:uid="{00000000-0005-0000-0000-000012010000}"/>
    <cellStyle name="Input 2 5" xfId="317" xr:uid="{00000000-0005-0000-0000-000013010000}"/>
    <cellStyle name="Input 2 5 2" xfId="594" xr:uid="{00000000-0005-0000-0000-000014010000}"/>
    <cellStyle name="Input 2 6" xfId="333" xr:uid="{00000000-0005-0000-0000-000015010000}"/>
    <cellStyle name="Input 2 6 2" xfId="610" xr:uid="{00000000-0005-0000-0000-000016010000}"/>
    <cellStyle name="Input 2 7" xfId="395" xr:uid="{00000000-0005-0000-0000-000017010000}"/>
    <cellStyle name="Input 2 7 2" xfId="621" xr:uid="{00000000-0005-0000-0000-000018010000}"/>
    <cellStyle name="Input 2 8" xfId="396" xr:uid="{00000000-0005-0000-0000-000019010000}"/>
    <cellStyle name="Input 2 8 2" xfId="629" xr:uid="{00000000-0005-0000-0000-00001A010000}"/>
    <cellStyle name="Input 2 9" xfId="397" xr:uid="{00000000-0005-0000-0000-00001B010000}"/>
    <cellStyle name="Input 2 9 2" xfId="639" xr:uid="{00000000-0005-0000-0000-00001C010000}"/>
    <cellStyle name="Input 20" xfId="275" xr:uid="{00000000-0005-0000-0000-00001D010000}"/>
    <cellStyle name="Input 20 2" xfId="552" xr:uid="{00000000-0005-0000-0000-00001E010000}"/>
    <cellStyle name="Input 21" xfId="276" xr:uid="{00000000-0005-0000-0000-00001F010000}"/>
    <cellStyle name="Input 21 2" xfId="553" xr:uid="{00000000-0005-0000-0000-000020010000}"/>
    <cellStyle name="Input 22" xfId="214" xr:uid="{00000000-0005-0000-0000-000021010000}"/>
    <cellStyle name="Input 22 2" xfId="491" xr:uid="{00000000-0005-0000-0000-000022010000}"/>
    <cellStyle name="Input 23" xfId="277" xr:uid="{00000000-0005-0000-0000-000023010000}"/>
    <cellStyle name="Input 23 2" xfId="554" xr:uid="{00000000-0005-0000-0000-000024010000}"/>
    <cellStyle name="Input 24" xfId="283" xr:uid="{00000000-0005-0000-0000-000025010000}"/>
    <cellStyle name="Input 24 2" xfId="560" xr:uid="{00000000-0005-0000-0000-000026010000}"/>
    <cellStyle name="Input 25" xfId="299" xr:uid="{00000000-0005-0000-0000-000027010000}"/>
    <cellStyle name="Input 25 2" xfId="576" xr:uid="{00000000-0005-0000-0000-000028010000}"/>
    <cellStyle name="Input 26" xfId="304" xr:uid="{00000000-0005-0000-0000-000029010000}"/>
    <cellStyle name="Input 26 2" xfId="581" xr:uid="{00000000-0005-0000-0000-00002A010000}"/>
    <cellStyle name="Input 27" xfId="309" xr:uid="{00000000-0005-0000-0000-00002B010000}"/>
    <cellStyle name="Input 27 2" xfId="586" xr:uid="{00000000-0005-0000-0000-00002C010000}"/>
    <cellStyle name="Input 28" xfId="312" xr:uid="{00000000-0005-0000-0000-00002D010000}"/>
    <cellStyle name="Input 28 2" xfId="589" xr:uid="{00000000-0005-0000-0000-00002E010000}"/>
    <cellStyle name="Input 29" xfId="324" xr:uid="{00000000-0005-0000-0000-00002F010000}"/>
    <cellStyle name="Input 29 2" xfId="601" xr:uid="{00000000-0005-0000-0000-000030010000}"/>
    <cellStyle name="Input 3" xfId="135" xr:uid="{00000000-0005-0000-0000-000031010000}"/>
    <cellStyle name="Input 3 2" xfId="328" xr:uid="{00000000-0005-0000-0000-000032010000}"/>
    <cellStyle name="Input 3 2 2" xfId="605" xr:uid="{00000000-0005-0000-0000-000033010000}"/>
    <cellStyle name="Input 3 3" xfId="450" xr:uid="{00000000-0005-0000-0000-000034010000}"/>
    <cellStyle name="Input 30" xfId="398" xr:uid="{00000000-0005-0000-0000-000035010000}"/>
    <cellStyle name="Input 30 2" xfId="618" xr:uid="{00000000-0005-0000-0000-000036010000}"/>
    <cellStyle name="Input 31" xfId="399" xr:uid="{00000000-0005-0000-0000-000037010000}"/>
    <cellStyle name="Input 31 2" xfId="624" xr:uid="{00000000-0005-0000-0000-000038010000}"/>
    <cellStyle name="Input 32" xfId="400" xr:uid="{00000000-0005-0000-0000-000039010000}"/>
    <cellStyle name="Input 32 2" xfId="634" xr:uid="{00000000-0005-0000-0000-00003A010000}"/>
    <cellStyle name="Input 33" xfId="401" xr:uid="{00000000-0005-0000-0000-00003B010000}"/>
    <cellStyle name="Input 33 2" xfId="646" xr:uid="{00000000-0005-0000-0000-00003C010000}"/>
    <cellStyle name="Input 34" xfId="428" xr:uid="{00000000-0005-0000-0000-00003D010000}"/>
    <cellStyle name="Input 34 2" xfId="651" xr:uid="{00000000-0005-0000-0000-00003E010000}"/>
    <cellStyle name="Input 35" xfId="433" xr:uid="{00000000-0005-0000-0000-00003F010000}"/>
    <cellStyle name="Input 4" xfId="167" xr:uid="{00000000-0005-0000-0000-000040010000}"/>
    <cellStyle name="Input 4 2" xfId="460" xr:uid="{00000000-0005-0000-0000-000041010000}"/>
    <cellStyle name="Input 5" xfId="182" xr:uid="{00000000-0005-0000-0000-000042010000}"/>
    <cellStyle name="Input 5 2" xfId="469" xr:uid="{00000000-0005-0000-0000-000043010000}"/>
    <cellStyle name="Input 6" xfId="188" xr:uid="{00000000-0005-0000-0000-000044010000}"/>
    <cellStyle name="Input 6 2" xfId="475" xr:uid="{00000000-0005-0000-0000-000045010000}"/>
    <cellStyle name="Input 7" xfId="199" xr:uid="{00000000-0005-0000-0000-000046010000}"/>
    <cellStyle name="Input 7 2" xfId="481" xr:uid="{00000000-0005-0000-0000-000047010000}"/>
    <cellStyle name="Input 8" xfId="246" xr:uid="{00000000-0005-0000-0000-000048010000}"/>
    <cellStyle name="Input 8 2" xfId="523" xr:uid="{00000000-0005-0000-0000-000049010000}"/>
    <cellStyle name="Input 9" xfId="226" xr:uid="{00000000-0005-0000-0000-00004A010000}"/>
    <cellStyle name="Input 9 2" xfId="503" xr:uid="{00000000-0005-0000-0000-00004B010000}"/>
    <cellStyle name="Linked Cell 2" xfId="55" xr:uid="{00000000-0005-0000-0000-00004C010000}"/>
    <cellStyle name="Linked Cell 3" xfId="137" xr:uid="{00000000-0005-0000-0000-00004D010000}"/>
    <cellStyle name="Month" xfId="152" xr:uid="{00000000-0005-0000-0000-00004E010000}"/>
    <cellStyle name="Month 2" xfId="156" xr:uid="{00000000-0005-0000-0000-00004F010000}"/>
    <cellStyle name="Month 2 2" xfId="169" xr:uid="{00000000-0005-0000-0000-000050010000}"/>
    <cellStyle name="Neutral 2" xfId="56" xr:uid="{00000000-0005-0000-0000-000051010000}"/>
    <cellStyle name="Neutral 3" xfId="138" xr:uid="{00000000-0005-0000-0000-000052010000}"/>
    <cellStyle name="Normal" xfId="0" builtinId="0"/>
    <cellStyle name="Normal 2" xfId="57" xr:uid="{00000000-0005-0000-0000-000054010000}"/>
    <cellStyle name="Normal 2 2" xfId="136" xr:uid="{00000000-0005-0000-0000-000055010000}"/>
    <cellStyle name="Normal 2 2 2" xfId="159" xr:uid="{00000000-0005-0000-0000-000056010000}"/>
    <cellStyle name="Normal 2 2 3" xfId="451" xr:uid="{00000000-0005-0000-0000-000057010000}"/>
    <cellStyle name="Normal 2 3" xfId="174" xr:uid="{00000000-0005-0000-0000-000058010000}"/>
    <cellStyle name="Normal 2 4" xfId="349" xr:uid="{00000000-0005-0000-0000-000059010000}"/>
    <cellStyle name="Normal 2 5" xfId="379" xr:uid="{00000000-0005-0000-0000-00005A010000}"/>
    <cellStyle name="Normal 2 5 2" xfId="402" xr:uid="{00000000-0005-0000-0000-00005B010000}"/>
    <cellStyle name="Normal 3" xfId="3" xr:uid="{00000000-0005-0000-0000-00005C010000}"/>
    <cellStyle name="Normal 3 2" xfId="92" xr:uid="{00000000-0005-0000-0000-00005D010000}"/>
    <cellStyle name="Normal 3 2 2" xfId="160" xr:uid="{00000000-0005-0000-0000-00005E010000}"/>
    <cellStyle name="Normal 3 2 3" xfId="385" xr:uid="{00000000-0005-0000-0000-00005F010000}"/>
    <cellStyle name="Normal 3 2 3 2" xfId="449" xr:uid="{00000000-0005-0000-0000-000060010000}"/>
    <cellStyle name="Normal 3 3" xfId="154" xr:uid="{00000000-0005-0000-0000-000061010000}"/>
    <cellStyle name="Normal 3 4" xfId="170" xr:uid="{00000000-0005-0000-0000-000062010000}"/>
    <cellStyle name="Normal 3 4 2" xfId="198" xr:uid="{00000000-0005-0000-0000-000063010000}"/>
    <cellStyle name="Normal 3 4 2 2" xfId="346" xr:uid="{00000000-0005-0000-0000-000064010000}"/>
    <cellStyle name="Normal 3 5" xfId="377" xr:uid="{00000000-0005-0000-0000-000065010000}"/>
    <cellStyle name="Normal 3 5 2" xfId="443" xr:uid="{00000000-0005-0000-0000-000066010000}"/>
    <cellStyle name="Normal 4" xfId="2" xr:uid="{00000000-0005-0000-0000-000067010000}"/>
    <cellStyle name="Normal 4 2" xfId="139" xr:uid="{00000000-0005-0000-0000-000068010000}"/>
    <cellStyle name="Normal 4 2 2" xfId="343" xr:uid="{00000000-0005-0000-0000-000069010000}"/>
    <cellStyle name="Normal 4 2 3" xfId="351" xr:uid="{00000000-0005-0000-0000-00006A010000}"/>
    <cellStyle name="Normal 4 2 4" xfId="339" xr:uid="{00000000-0005-0000-0000-00006B010000}"/>
    <cellStyle name="Normal 4 2 5" xfId="382" xr:uid="{00000000-0005-0000-0000-00006C010000}"/>
    <cellStyle name="Normal 4 3" xfId="153" xr:uid="{00000000-0005-0000-0000-00006D010000}"/>
    <cellStyle name="Normal 4 3 2" xfId="173" xr:uid="{00000000-0005-0000-0000-00006E010000}"/>
    <cellStyle name="Normal 4 4" xfId="350" xr:uid="{00000000-0005-0000-0000-00006F010000}"/>
    <cellStyle name="Normal 4 5" xfId="326" xr:uid="{00000000-0005-0000-0000-000070010000}"/>
    <cellStyle name="Normal 4 5 2" xfId="603" xr:uid="{00000000-0005-0000-0000-000071010000}"/>
    <cellStyle name="Normal 4 5 3" xfId="422" xr:uid="{00000000-0005-0000-0000-000072010000}"/>
    <cellStyle name="Normal 4 6" xfId="380" xr:uid="{00000000-0005-0000-0000-000073010000}"/>
    <cellStyle name="Normal 4 6 2" xfId="442" xr:uid="{00000000-0005-0000-0000-000074010000}"/>
    <cellStyle name="Normal 5" xfId="93" xr:uid="{00000000-0005-0000-0000-000075010000}"/>
    <cellStyle name="Normal 5 2" xfId="70" xr:uid="{00000000-0005-0000-0000-000076010000}"/>
    <cellStyle name="Normal 5 2 2" xfId="344" xr:uid="{00000000-0005-0000-0000-000077010000}"/>
    <cellStyle name="Normal 5 2 3" xfId="383" xr:uid="{00000000-0005-0000-0000-000078010000}"/>
    <cellStyle name="Normal 5 3" xfId="155" xr:uid="{00000000-0005-0000-0000-000079010000}"/>
    <cellStyle name="Normal 5 3 2" xfId="171" xr:uid="{00000000-0005-0000-0000-00007A010000}"/>
    <cellStyle name="Normal 5 3 2 2" xfId="352" xr:uid="{00000000-0005-0000-0000-00007B010000}"/>
    <cellStyle name="Normal 5 3 3" xfId="455" xr:uid="{00000000-0005-0000-0000-00007C010000}"/>
    <cellStyle name="Normal 5 4" xfId="381" xr:uid="{00000000-0005-0000-0000-00007D010000}"/>
    <cellStyle name="Normal 6" xfId="172" xr:uid="{00000000-0005-0000-0000-00007E010000}"/>
    <cellStyle name="Normal 6 2" xfId="345" xr:uid="{00000000-0005-0000-0000-00007F010000}"/>
    <cellStyle name="Normal 6 3" xfId="353" xr:uid="{00000000-0005-0000-0000-000080010000}"/>
    <cellStyle name="Normal 6 4" xfId="384" xr:uid="{00000000-0005-0000-0000-000081010000}"/>
    <cellStyle name="Normal 7" xfId="180" xr:uid="{00000000-0005-0000-0000-000082010000}"/>
    <cellStyle name="Normal 7 2" xfId="375" xr:uid="{00000000-0005-0000-0000-000083010000}"/>
    <cellStyle name="Normal 7 3" xfId="467" xr:uid="{00000000-0005-0000-0000-000084010000}"/>
    <cellStyle name="Normal 7 4" xfId="420" xr:uid="{00000000-0005-0000-0000-000085010000}"/>
    <cellStyle name="Normal 8" xfId="440" xr:uid="{00000000-0005-0000-0000-000086010000}"/>
    <cellStyle name="Note 10" xfId="237" xr:uid="{00000000-0005-0000-0000-000087010000}"/>
    <cellStyle name="Note 10 2" xfId="514" xr:uid="{00000000-0005-0000-0000-000088010000}"/>
    <cellStyle name="Note 11" xfId="247" xr:uid="{00000000-0005-0000-0000-000089010000}"/>
    <cellStyle name="Note 11 2" xfId="524" xr:uid="{00000000-0005-0000-0000-00008A010000}"/>
    <cellStyle name="Note 12" xfId="257" xr:uid="{00000000-0005-0000-0000-00008B010000}"/>
    <cellStyle name="Note 12 2" xfId="534" xr:uid="{00000000-0005-0000-0000-00008C010000}"/>
    <cellStyle name="Note 13" xfId="236" xr:uid="{00000000-0005-0000-0000-00008D010000}"/>
    <cellStyle name="Note 13 2" xfId="513" xr:uid="{00000000-0005-0000-0000-00008E010000}"/>
    <cellStyle name="Note 14" xfId="234" xr:uid="{00000000-0005-0000-0000-00008F010000}"/>
    <cellStyle name="Note 14 2" xfId="511" xr:uid="{00000000-0005-0000-0000-000090010000}"/>
    <cellStyle name="Note 15" xfId="268" xr:uid="{00000000-0005-0000-0000-000091010000}"/>
    <cellStyle name="Note 15 2" xfId="545" xr:uid="{00000000-0005-0000-0000-000092010000}"/>
    <cellStyle name="Note 16" xfId="264" xr:uid="{00000000-0005-0000-0000-000093010000}"/>
    <cellStyle name="Note 16 2" xfId="541" xr:uid="{00000000-0005-0000-0000-000094010000}"/>
    <cellStyle name="Note 17" xfId="251" xr:uid="{00000000-0005-0000-0000-000095010000}"/>
    <cellStyle name="Note 17 2" xfId="528" xr:uid="{00000000-0005-0000-0000-000096010000}"/>
    <cellStyle name="Note 18" xfId="281" xr:uid="{00000000-0005-0000-0000-000097010000}"/>
    <cellStyle name="Note 18 2" xfId="558" xr:uid="{00000000-0005-0000-0000-000098010000}"/>
    <cellStyle name="Note 19" xfId="250" xr:uid="{00000000-0005-0000-0000-000099010000}"/>
    <cellStyle name="Note 19 2" xfId="527" xr:uid="{00000000-0005-0000-0000-00009A010000}"/>
    <cellStyle name="Note 2" xfId="58" xr:uid="{00000000-0005-0000-0000-00009B010000}"/>
    <cellStyle name="Note 2 10" xfId="437" xr:uid="{00000000-0005-0000-0000-00009C010000}"/>
    <cellStyle name="Note 2 2" xfId="177" xr:uid="{00000000-0005-0000-0000-00009D010000}"/>
    <cellStyle name="Note 2 2 2" xfId="464" xr:uid="{00000000-0005-0000-0000-00009E010000}"/>
    <cellStyle name="Note 2 3" xfId="192" xr:uid="{00000000-0005-0000-0000-00009F010000}"/>
    <cellStyle name="Note 2 3 2" xfId="479" xr:uid="{00000000-0005-0000-0000-0000A0010000}"/>
    <cellStyle name="Note 2 4" xfId="293" xr:uid="{00000000-0005-0000-0000-0000A1010000}"/>
    <cellStyle name="Note 2 4 2" xfId="570" xr:uid="{00000000-0005-0000-0000-0000A2010000}"/>
    <cellStyle name="Note 2 5" xfId="318" xr:uid="{00000000-0005-0000-0000-0000A3010000}"/>
    <cellStyle name="Note 2 5 2" xfId="595" xr:uid="{00000000-0005-0000-0000-0000A4010000}"/>
    <cellStyle name="Note 2 6" xfId="334" xr:uid="{00000000-0005-0000-0000-0000A5010000}"/>
    <cellStyle name="Note 2 6 2" xfId="611" xr:uid="{00000000-0005-0000-0000-0000A6010000}"/>
    <cellStyle name="Note 2 7" xfId="403" xr:uid="{00000000-0005-0000-0000-0000A7010000}"/>
    <cellStyle name="Note 2 7 2" xfId="623" xr:uid="{00000000-0005-0000-0000-0000A8010000}"/>
    <cellStyle name="Note 2 8" xfId="404" xr:uid="{00000000-0005-0000-0000-0000A9010000}"/>
    <cellStyle name="Note 2 8 2" xfId="630" xr:uid="{00000000-0005-0000-0000-0000AA010000}"/>
    <cellStyle name="Note 2 9" xfId="405" xr:uid="{00000000-0005-0000-0000-0000AB010000}"/>
    <cellStyle name="Note 2 9 2" xfId="640" xr:uid="{00000000-0005-0000-0000-0000AC010000}"/>
    <cellStyle name="Note 20" xfId="278" xr:uid="{00000000-0005-0000-0000-0000AD010000}"/>
    <cellStyle name="Note 20 2" xfId="555" xr:uid="{00000000-0005-0000-0000-0000AE010000}"/>
    <cellStyle name="Note 21" xfId="288" xr:uid="{00000000-0005-0000-0000-0000AF010000}"/>
    <cellStyle name="Note 21 2" xfId="565" xr:uid="{00000000-0005-0000-0000-0000B0010000}"/>
    <cellStyle name="Note 22" xfId="262" xr:uid="{00000000-0005-0000-0000-0000B1010000}"/>
    <cellStyle name="Note 22 2" xfId="539" xr:uid="{00000000-0005-0000-0000-0000B2010000}"/>
    <cellStyle name="Note 23" xfId="298" xr:uid="{00000000-0005-0000-0000-0000B3010000}"/>
    <cellStyle name="Note 23 2" xfId="575" xr:uid="{00000000-0005-0000-0000-0000B4010000}"/>
    <cellStyle name="Note 24" xfId="303" xr:uid="{00000000-0005-0000-0000-0000B5010000}"/>
    <cellStyle name="Note 24 2" xfId="580" xr:uid="{00000000-0005-0000-0000-0000B6010000}"/>
    <cellStyle name="Note 25" xfId="308" xr:uid="{00000000-0005-0000-0000-0000B7010000}"/>
    <cellStyle name="Note 25 2" xfId="585" xr:uid="{00000000-0005-0000-0000-0000B8010000}"/>
    <cellStyle name="Note 26" xfId="313" xr:uid="{00000000-0005-0000-0000-0000B9010000}"/>
    <cellStyle name="Note 26 2" xfId="590" xr:uid="{00000000-0005-0000-0000-0000BA010000}"/>
    <cellStyle name="Note 27" xfId="323" xr:uid="{00000000-0005-0000-0000-0000BB010000}"/>
    <cellStyle name="Note 27 2" xfId="600" xr:uid="{00000000-0005-0000-0000-0000BC010000}"/>
    <cellStyle name="Note 28" xfId="406" xr:uid="{00000000-0005-0000-0000-0000BD010000}"/>
    <cellStyle name="Note 28 2" xfId="617" xr:uid="{00000000-0005-0000-0000-0000BE010000}"/>
    <cellStyle name="Note 29" xfId="407" xr:uid="{00000000-0005-0000-0000-0000BF010000}"/>
    <cellStyle name="Note 29 2" xfId="625" xr:uid="{00000000-0005-0000-0000-0000C0010000}"/>
    <cellStyle name="Note 3" xfId="140" xr:uid="{00000000-0005-0000-0000-0000C1010000}"/>
    <cellStyle name="Note 3 2" xfId="329" xr:uid="{00000000-0005-0000-0000-0000C2010000}"/>
    <cellStyle name="Note 3 2 2" xfId="606" xr:uid="{00000000-0005-0000-0000-0000C3010000}"/>
    <cellStyle name="Note 3 3" xfId="452" xr:uid="{00000000-0005-0000-0000-0000C4010000}"/>
    <cellStyle name="Note 30" xfId="408" xr:uid="{00000000-0005-0000-0000-0000C5010000}"/>
    <cellStyle name="Note 30 2" xfId="635" xr:uid="{00000000-0005-0000-0000-0000C6010000}"/>
    <cellStyle name="Note 31" xfId="409" xr:uid="{00000000-0005-0000-0000-0000C7010000}"/>
    <cellStyle name="Note 31 2" xfId="645" xr:uid="{00000000-0005-0000-0000-0000C8010000}"/>
    <cellStyle name="Note 32" xfId="427" xr:uid="{00000000-0005-0000-0000-0000C9010000}"/>
    <cellStyle name="Note 32 2" xfId="650" xr:uid="{00000000-0005-0000-0000-0000CA010000}"/>
    <cellStyle name="Note 33" xfId="432" xr:uid="{00000000-0005-0000-0000-0000CB010000}"/>
    <cellStyle name="Note 4" xfId="166" xr:uid="{00000000-0005-0000-0000-0000CC010000}"/>
    <cellStyle name="Note 4 2" xfId="459" xr:uid="{00000000-0005-0000-0000-0000CD010000}"/>
    <cellStyle name="Note 5" xfId="181" xr:uid="{00000000-0005-0000-0000-0000CE010000}"/>
    <cellStyle name="Note 5 2" xfId="468" xr:uid="{00000000-0005-0000-0000-0000CF010000}"/>
    <cellStyle name="Note 6" xfId="186" xr:uid="{00000000-0005-0000-0000-0000D0010000}"/>
    <cellStyle name="Note 6 2" xfId="473" xr:uid="{00000000-0005-0000-0000-0000D1010000}"/>
    <cellStyle name="Note 7" xfId="231" xr:uid="{00000000-0005-0000-0000-0000D2010000}"/>
    <cellStyle name="Note 7 2" xfId="508" xr:uid="{00000000-0005-0000-0000-0000D3010000}"/>
    <cellStyle name="Note 8" xfId="208" xr:uid="{00000000-0005-0000-0000-0000D4010000}"/>
    <cellStyle name="Note 8 2" xfId="485" xr:uid="{00000000-0005-0000-0000-0000D5010000}"/>
    <cellStyle name="Note 9" xfId="245" xr:uid="{00000000-0005-0000-0000-0000D6010000}"/>
    <cellStyle name="Note 9 2" xfId="522" xr:uid="{00000000-0005-0000-0000-0000D7010000}"/>
    <cellStyle name="Output 10" xfId="238" xr:uid="{00000000-0005-0000-0000-0000D8010000}"/>
    <cellStyle name="Output 10 2" xfId="515" xr:uid="{00000000-0005-0000-0000-0000D9010000}"/>
    <cellStyle name="Output 11" xfId="230" xr:uid="{00000000-0005-0000-0000-0000DA010000}"/>
    <cellStyle name="Output 11 2" xfId="507" xr:uid="{00000000-0005-0000-0000-0000DB010000}"/>
    <cellStyle name="Output 12" xfId="258" xr:uid="{00000000-0005-0000-0000-0000DC010000}"/>
    <cellStyle name="Output 12 2" xfId="535" xr:uid="{00000000-0005-0000-0000-0000DD010000}"/>
    <cellStyle name="Output 13" xfId="241" xr:uid="{00000000-0005-0000-0000-0000DE010000}"/>
    <cellStyle name="Output 13 2" xfId="518" xr:uid="{00000000-0005-0000-0000-0000DF010000}"/>
    <cellStyle name="Output 14" xfId="261" xr:uid="{00000000-0005-0000-0000-0000E0010000}"/>
    <cellStyle name="Output 14 2" xfId="538" xr:uid="{00000000-0005-0000-0000-0000E1010000}"/>
    <cellStyle name="Output 15" xfId="271" xr:uid="{00000000-0005-0000-0000-0000E2010000}"/>
    <cellStyle name="Output 15 2" xfId="548" xr:uid="{00000000-0005-0000-0000-0000E3010000}"/>
    <cellStyle name="Output 16" xfId="270" xr:uid="{00000000-0005-0000-0000-0000E4010000}"/>
    <cellStyle name="Output 16 2" xfId="547" xr:uid="{00000000-0005-0000-0000-0000E5010000}"/>
    <cellStyle name="Output 17" xfId="265" xr:uid="{00000000-0005-0000-0000-0000E6010000}"/>
    <cellStyle name="Output 17 2" xfId="542" xr:uid="{00000000-0005-0000-0000-0000E7010000}"/>
    <cellStyle name="Output 18" xfId="282" xr:uid="{00000000-0005-0000-0000-0000E8010000}"/>
    <cellStyle name="Output 18 2" xfId="559" xr:uid="{00000000-0005-0000-0000-0000E9010000}"/>
    <cellStyle name="Output 19" xfId="280" xr:uid="{00000000-0005-0000-0000-0000EA010000}"/>
    <cellStyle name="Output 19 2" xfId="557" xr:uid="{00000000-0005-0000-0000-0000EB010000}"/>
    <cellStyle name="Output 2" xfId="59" xr:uid="{00000000-0005-0000-0000-0000EC010000}"/>
    <cellStyle name="Output 2 2" xfId="176" xr:uid="{00000000-0005-0000-0000-0000ED010000}"/>
    <cellStyle name="Output 2 2 2" xfId="463" xr:uid="{00000000-0005-0000-0000-0000EE010000}"/>
    <cellStyle name="Output 2 3" xfId="193" xr:uid="{00000000-0005-0000-0000-0000EF010000}"/>
    <cellStyle name="Output 2 3 2" xfId="480" xr:uid="{00000000-0005-0000-0000-0000F0010000}"/>
    <cellStyle name="Output 2 4" xfId="294" xr:uid="{00000000-0005-0000-0000-0000F1010000}"/>
    <cellStyle name="Output 2 4 2" xfId="571" xr:uid="{00000000-0005-0000-0000-0000F2010000}"/>
    <cellStyle name="Output 2 5" xfId="319" xr:uid="{00000000-0005-0000-0000-0000F3010000}"/>
    <cellStyle name="Output 2 5 2" xfId="596" xr:uid="{00000000-0005-0000-0000-0000F4010000}"/>
    <cellStyle name="Output 2 6" xfId="335" xr:uid="{00000000-0005-0000-0000-0000F5010000}"/>
    <cellStyle name="Output 2 6 2" xfId="612" xr:uid="{00000000-0005-0000-0000-0000F6010000}"/>
    <cellStyle name="Output 2 7" xfId="410" xr:uid="{00000000-0005-0000-0000-0000F7010000}"/>
    <cellStyle name="Output 2 7 2" xfId="631" xr:uid="{00000000-0005-0000-0000-0000F8010000}"/>
    <cellStyle name="Output 2 8" xfId="411" xr:uid="{00000000-0005-0000-0000-0000F9010000}"/>
    <cellStyle name="Output 2 8 2" xfId="641" xr:uid="{00000000-0005-0000-0000-0000FA010000}"/>
    <cellStyle name="Output 2 9" xfId="438" xr:uid="{00000000-0005-0000-0000-0000FB010000}"/>
    <cellStyle name="Output 20" xfId="286" xr:uid="{00000000-0005-0000-0000-0000FC010000}"/>
    <cellStyle name="Output 20 2" xfId="563" xr:uid="{00000000-0005-0000-0000-0000FD010000}"/>
    <cellStyle name="Output 21" xfId="289" xr:uid="{00000000-0005-0000-0000-0000FE010000}"/>
    <cellStyle name="Output 21 2" xfId="566" xr:uid="{00000000-0005-0000-0000-0000FF010000}"/>
    <cellStyle name="Output 22" xfId="272" xr:uid="{00000000-0005-0000-0000-000000020000}"/>
    <cellStyle name="Output 22 2" xfId="549" xr:uid="{00000000-0005-0000-0000-000001020000}"/>
    <cellStyle name="Output 23" xfId="297" xr:uid="{00000000-0005-0000-0000-000002020000}"/>
    <cellStyle name="Output 23 2" xfId="574" xr:uid="{00000000-0005-0000-0000-000003020000}"/>
    <cellStyle name="Output 24" xfId="302" xr:uid="{00000000-0005-0000-0000-000004020000}"/>
    <cellStyle name="Output 24 2" xfId="579" xr:uid="{00000000-0005-0000-0000-000005020000}"/>
    <cellStyle name="Output 25" xfId="307" xr:uid="{00000000-0005-0000-0000-000006020000}"/>
    <cellStyle name="Output 25 2" xfId="584" xr:uid="{00000000-0005-0000-0000-000007020000}"/>
    <cellStyle name="Output 26" xfId="315" xr:uid="{00000000-0005-0000-0000-000008020000}"/>
    <cellStyle name="Output 26 2" xfId="592" xr:uid="{00000000-0005-0000-0000-000009020000}"/>
    <cellStyle name="Output 27" xfId="322" xr:uid="{00000000-0005-0000-0000-00000A020000}"/>
    <cellStyle name="Output 27 2" xfId="599" xr:uid="{00000000-0005-0000-0000-00000B020000}"/>
    <cellStyle name="Output 28" xfId="412" xr:uid="{00000000-0005-0000-0000-00000C020000}"/>
    <cellStyle name="Output 28 2" xfId="626" xr:uid="{00000000-0005-0000-0000-00000D020000}"/>
    <cellStyle name="Output 29" xfId="413" xr:uid="{00000000-0005-0000-0000-00000E020000}"/>
    <cellStyle name="Output 29 2" xfId="636" xr:uid="{00000000-0005-0000-0000-00000F020000}"/>
    <cellStyle name="Output 3" xfId="141" xr:uid="{00000000-0005-0000-0000-000010020000}"/>
    <cellStyle name="Output 3 2" xfId="330" xr:uid="{00000000-0005-0000-0000-000011020000}"/>
    <cellStyle name="Output 3 2 2" xfId="607" xr:uid="{00000000-0005-0000-0000-000012020000}"/>
    <cellStyle name="Output 3 3" xfId="453" xr:uid="{00000000-0005-0000-0000-000013020000}"/>
    <cellStyle name="Output 30" xfId="414" xr:uid="{00000000-0005-0000-0000-000014020000}"/>
    <cellStyle name="Output 30 2" xfId="644" xr:uid="{00000000-0005-0000-0000-000015020000}"/>
    <cellStyle name="Output 31" xfId="426" xr:uid="{00000000-0005-0000-0000-000016020000}"/>
    <cellStyle name="Output 31 2" xfId="649" xr:uid="{00000000-0005-0000-0000-000017020000}"/>
    <cellStyle name="Output 32" xfId="431" xr:uid="{00000000-0005-0000-0000-000018020000}"/>
    <cellStyle name="Output 4" xfId="165" xr:uid="{00000000-0005-0000-0000-000019020000}"/>
    <cellStyle name="Output 4 2" xfId="458" xr:uid="{00000000-0005-0000-0000-00001A020000}"/>
    <cellStyle name="Output 5" xfId="185" xr:uid="{00000000-0005-0000-0000-00001B020000}"/>
    <cellStyle name="Output 5 2" xfId="472" xr:uid="{00000000-0005-0000-0000-00001C020000}"/>
    <cellStyle name="Output 6" xfId="232" xr:uid="{00000000-0005-0000-0000-00001D020000}"/>
    <cellStyle name="Output 6 2" xfId="509" xr:uid="{00000000-0005-0000-0000-00001E020000}"/>
    <cellStyle name="Output 7" xfId="207" xr:uid="{00000000-0005-0000-0000-00001F020000}"/>
    <cellStyle name="Output 7 2" xfId="484" xr:uid="{00000000-0005-0000-0000-000020020000}"/>
    <cellStyle name="Output 8" xfId="248" xr:uid="{00000000-0005-0000-0000-000021020000}"/>
    <cellStyle name="Output 8 2" xfId="525" xr:uid="{00000000-0005-0000-0000-000022020000}"/>
    <cellStyle name="Output 9" xfId="209" xr:uid="{00000000-0005-0000-0000-000023020000}"/>
    <cellStyle name="Output 9 2" xfId="486" xr:uid="{00000000-0005-0000-0000-000024020000}"/>
    <cellStyle name="Percent 2" xfId="61" xr:uid="{00000000-0005-0000-0000-000025020000}"/>
    <cellStyle name="Percent 2 2" xfId="157" xr:uid="{00000000-0005-0000-0000-000026020000}"/>
    <cellStyle name="Percent 2 2 2" xfId="197" xr:uid="{00000000-0005-0000-0000-000027020000}"/>
    <cellStyle name="Percent 2 2 2 2" xfId="347" xr:uid="{00000000-0005-0000-0000-000028020000}"/>
    <cellStyle name="Percent 2 3" xfId="364" xr:uid="{00000000-0005-0000-0000-000029020000}"/>
    <cellStyle name="Percent 2 3 2" xfId="659" xr:uid="{00000000-0005-0000-0000-00002A020000}"/>
    <cellStyle name="Percent 2 4" xfId="447" xr:uid="{00000000-0005-0000-0000-00002B020000}"/>
    <cellStyle name="Percent 3" xfId="62" xr:uid="{00000000-0005-0000-0000-00002C020000}"/>
    <cellStyle name="Percent 3 2" xfId="342" xr:uid="{00000000-0005-0000-0000-00002D020000}"/>
    <cellStyle name="Percent 3 3" xfId="365" xr:uid="{00000000-0005-0000-0000-00002E020000}"/>
    <cellStyle name="Percent 3 4" xfId="369" xr:uid="{00000000-0005-0000-0000-00002F020000}"/>
    <cellStyle name="Percent 4" xfId="63" xr:uid="{00000000-0005-0000-0000-000030020000}"/>
    <cellStyle name="Percent 4 2" xfId="143" xr:uid="{00000000-0005-0000-0000-000031020000}"/>
    <cellStyle name="Percent 4 3" xfId="144" xr:uid="{00000000-0005-0000-0000-000032020000}"/>
    <cellStyle name="Percent 5" xfId="60" xr:uid="{00000000-0005-0000-0000-000033020000}"/>
    <cellStyle name="Percent 5 2" xfId="145" xr:uid="{00000000-0005-0000-0000-000034020000}"/>
    <cellStyle name="Percent 5 3" xfId="146" xr:uid="{00000000-0005-0000-0000-000035020000}"/>
    <cellStyle name="Percent 6" xfId="147" xr:uid="{00000000-0005-0000-0000-000036020000}"/>
    <cellStyle name="Percent 7" xfId="142" xr:uid="{00000000-0005-0000-0000-000037020000}"/>
    <cellStyle name="Percent 7 2" xfId="338" xr:uid="{00000000-0005-0000-0000-000038020000}"/>
    <cellStyle name="Percent 8" xfId="355" xr:uid="{00000000-0005-0000-0000-000039020000}"/>
    <cellStyle name="Percent 8 2" xfId="615" xr:uid="{00000000-0005-0000-0000-00003A020000}"/>
    <cellStyle name="Percent 8 3" xfId="424" xr:uid="{00000000-0005-0000-0000-00003B020000}"/>
    <cellStyle name="potato" xfId="371" xr:uid="{00000000-0005-0000-0000-00003C020000}"/>
    <cellStyle name="SOD" xfId="372" xr:uid="{00000000-0005-0000-0000-00003D020000}"/>
    <cellStyle name="Style 1" xfId="370" xr:uid="{00000000-0005-0000-0000-00003E020000}"/>
    <cellStyle name="Style 1 2" xfId="376" xr:uid="{00000000-0005-0000-0000-00003F020000}"/>
    <cellStyle name="Title 2" xfId="64" xr:uid="{00000000-0005-0000-0000-000040020000}"/>
    <cellStyle name="Title 3" xfId="148" xr:uid="{00000000-0005-0000-0000-000041020000}"/>
    <cellStyle name="Total 10" xfId="233" xr:uid="{00000000-0005-0000-0000-000042020000}"/>
    <cellStyle name="Total 10 2" xfId="510" xr:uid="{00000000-0005-0000-0000-000043020000}"/>
    <cellStyle name="Total 11" xfId="259" xr:uid="{00000000-0005-0000-0000-000044020000}"/>
    <cellStyle name="Total 11 2" xfId="536" xr:uid="{00000000-0005-0000-0000-000045020000}"/>
    <cellStyle name="Total 12" xfId="263" xr:uid="{00000000-0005-0000-0000-000046020000}"/>
    <cellStyle name="Total 12 2" xfId="540" xr:uid="{00000000-0005-0000-0000-000047020000}"/>
    <cellStyle name="Total 13" xfId="267" xr:uid="{00000000-0005-0000-0000-000048020000}"/>
    <cellStyle name="Total 13 2" xfId="544" xr:uid="{00000000-0005-0000-0000-000049020000}"/>
    <cellStyle name="Total 14" xfId="266" xr:uid="{00000000-0005-0000-0000-00004A020000}"/>
    <cellStyle name="Total 14 2" xfId="543" xr:uid="{00000000-0005-0000-0000-00004B020000}"/>
    <cellStyle name="Total 15" xfId="235" xr:uid="{00000000-0005-0000-0000-00004C020000}"/>
    <cellStyle name="Total 15 2" xfId="512" xr:uid="{00000000-0005-0000-0000-00004D020000}"/>
    <cellStyle name="Total 16" xfId="274" xr:uid="{00000000-0005-0000-0000-00004E020000}"/>
    <cellStyle name="Total 16 2" xfId="551" xr:uid="{00000000-0005-0000-0000-00004F020000}"/>
    <cellStyle name="Total 17" xfId="279" xr:uid="{00000000-0005-0000-0000-000050020000}"/>
    <cellStyle name="Total 17 2" xfId="556" xr:uid="{00000000-0005-0000-0000-000051020000}"/>
    <cellStyle name="Total 18" xfId="210" xr:uid="{00000000-0005-0000-0000-000052020000}"/>
    <cellStyle name="Total 18 2" xfId="487" xr:uid="{00000000-0005-0000-0000-000053020000}"/>
    <cellStyle name="Total 19" xfId="284" xr:uid="{00000000-0005-0000-0000-000054020000}"/>
    <cellStyle name="Total 19 2" xfId="561" xr:uid="{00000000-0005-0000-0000-000055020000}"/>
    <cellStyle name="Total 2" xfId="65" xr:uid="{00000000-0005-0000-0000-000056020000}"/>
    <cellStyle name="Total 2 2" xfId="175" xr:uid="{00000000-0005-0000-0000-000057020000}"/>
    <cellStyle name="Total 2 2 2" xfId="462" xr:uid="{00000000-0005-0000-0000-000058020000}"/>
    <cellStyle name="Total 2 3" xfId="187" xr:uid="{00000000-0005-0000-0000-000059020000}"/>
    <cellStyle name="Total 2 3 2" xfId="474" xr:uid="{00000000-0005-0000-0000-00005A020000}"/>
    <cellStyle name="Total 2 4" xfId="295" xr:uid="{00000000-0005-0000-0000-00005B020000}"/>
    <cellStyle name="Total 2 4 2" xfId="572" xr:uid="{00000000-0005-0000-0000-00005C020000}"/>
    <cellStyle name="Total 2 5" xfId="320" xr:uid="{00000000-0005-0000-0000-00005D020000}"/>
    <cellStyle name="Total 2 5 2" xfId="597" xr:uid="{00000000-0005-0000-0000-00005E020000}"/>
    <cellStyle name="Total 2 6" xfId="336" xr:uid="{00000000-0005-0000-0000-00005F020000}"/>
    <cellStyle name="Total 2 6 2" xfId="613" xr:uid="{00000000-0005-0000-0000-000060020000}"/>
    <cellStyle name="Total 2 7" xfId="415" xr:uid="{00000000-0005-0000-0000-000061020000}"/>
    <cellStyle name="Total 2 7 2" xfId="632" xr:uid="{00000000-0005-0000-0000-000062020000}"/>
    <cellStyle name="Total 2 8" xfId="416" xr:uid="{00000000-0005-0000-0000-000063020000}"/>
    <cellStyle name="Total 2 8 2" xfId="642" xr:uid="{00000000-0005-0000-0000-000064020000}"/>
    <cellStyle name="Total 2 9" xfId="439" xr:uid="{00000000-0005-0000-0000-000065020000}"/>
    <cellStyle name="Total 20" xfId="285" xr:uid="{00000000-0005-0000-0000-000066020000}"/>
    <cellStyle name="Total 20 2" xfId="562" xr:uid="{00000000-0005-0000-0000-000067020000}"/>
    <cellStyle name="Total 21" xfId="273" xr:uid="{00000000-0005-0000-0000-000068020000}"/>
    <cellStyle name="Total 21 2" xfId="550" xr:uid="{00000000-0005-0000-0000-000069020000}"/>
    <cellStyle name="Total 22" xfId="290" xr:uid="{00000000-0005-0000-0000-00006A020000}"/>
    <cellStyle name="Total 22 2" xfId="567" xr:uid="{00000000-0005-0000-0000-00006B020000}"/>
    <cellStyle name="Total 23" xfId="287" xr:uid="{00000000-0005-0000-0000-00006C020000}"/>
    <cellStyle name="Total 23 2" xfId="564" xr:uid="{00000000-0005-0000-0000-00006D020000}"/>
    <cellStyle name="Total 24" xfId="296" xr:uid="{00000000-0005-0000-0000-00006E020000}"/>
    <cellStyle name="Total 24 2" xfId="573" xr:uid="{00000000-0005-0000-0000-00006F020000}"/>
    <cellStyle name="Total 25" xfId="301" xr:uid="{00000000-0005-0000-0000-000070020000}"/>
    <cellStyle name="Total 25 2" xfId="578" xr:uid="{00000000-0005-0000-0000-000071020000}"/>
    <cellStyle name="Total 26" xfId="306" xr:uid="{00000000-0005-0000-0000-000072020000}"/>
    <cellStyle name="Total 26 2" xfId="583" xr:uid="{00000000-0005-0000-0000-000073020000}"/>
    <cellStyle name="Total 27" xfId="314" xr:uid="{00000000-0005-0000-0000-000074020000}"/>
    <cellStyle name="Total 27 2" xfId="591" xr:uid="{00000000-0005-0000-0000-000075020000}"/>
    <cellStyle name="Total 28" xfId="321" xr:uid="{00000000-0005-0000-0000-000076020000}"/>
    <cellStyle name="Total 28 2" xfId="598" xr:uid="{00000000-0005-0000-0000-000077020000}"/>
    <cellStyle name="Total 29" xfId="417" xr:uid="{00000000-0005-0000-0000-000078020000}"/>
    <cellStyle name="Total 29 2" xfId="627" xr:uid="{00000000-0005-0000-0000-000079020000}"/>
    <cellStyle name="Total 3" xfId="149" xr:uid="{00000000-0005-0000-0000-00007A020000}"/>
    <cellStyle name="Total 3 2" xfId="331" xr:uid="{00000000-0005-0000-0000-00007B020000}"/>
    <cellStyle name="Total 3 2 2" xfId="608" xr:uid="{00000000-0005-0000-0000-00007C020000}"/>
    <cellStyle name="Total 3 3" xfId="454" xr:uid="{00000000-0005-0000-0000-00007D020000}"/>
    <cellStyle name="Total 30" xfId="418" xr:uid="{00000000-0005-0000-0000-00007E020000}"/>
    <cellStyle name="Total 30 2" xfId="637" xr:uid="{00000000-0005-0000-0000-00007F020000}"/>
    <cellStyle name="Total 31" xfId="419" xr:uid="{00000000-0005-0000-0000-000080020000}"/>
    <cellStyle name="Total 31 2" xfId="643" xr:uid="{00000000-0005-0000-0000-000081020000}"/>
    <cellStyle name="Total 32" xfId="425" xr:uid="{00000000-0005-0000-0000-000082020000}"/>
    <cellStyle name="Total 32 2" xfId="648" xr:uid="{00000000-0005-0000-0000-000083020000}"/>
    <cellStyle name="Total 33" xfId="430" xr:uid="{00000000-0005-0000-0000-000084020000}"/>
    <cellStyle name="Total 4" xfId="164" xr:uid="{00000000-0005-0000-0000-000085020000}"/>
    <cellStyle name="Total 4 2" xfId="457" xr:uid="{00000000-0005-0000-0000-000086020000}"/>
    <cellStyle name="Total 5" xfId="184" xr:uid="{00000000-0005-0000-0000-000087020000}"/>
    <cellStyle name="Total 5 2" xfId="471" xr:uid="{00000000-0005-0000-0000-000088020000}"/>
    <cellStyle name="Total 6" xfId="204" xr:uid="{00000000-0005-0000-0000-000089020000}"/>
    <cellStyle name="Total 7" xfId="243" xr:uid="{00000000-0005-0000-0000-00008A020000}"/>
    <cellStyle name="Total 7 2" xfId="520" xr:uid="{00000000-0005-0000-0000-00008B020000}"/>
    <cellStyle name="Total 8" xfId="242" xr:uid="{00000000-0005-0000-0000-00008C020000}"/>
    <cellStyle name="Total 8 2" xfId="519" xr:uid="{00000000-0005-0000-0000-00008D020000}"/>
    <cellStyle name="Total 9" xfId="254" xr:uid="{00000000-0005-0000-0000-00008E020000}"/>
    <cellStyle name="Total 9 2" xfId="531" xr:uid="{00000000-0005-0000-0000-00008F020000}"/>
    <cellStyle name="Unapproved FMV" xfId="359" xr:uid="{00000000-0005-0000-0000-000090020000}"/>
    <cellStyle name="Warning Text 2" xfId="66" xr:uid="{00000000-0005-0000-0000-000091020000}"/>
    <cellStyle name="Warning Text 3" xfId="150" xr:uid="{00000000-0005-0000-0000-000092020000}"/>
    <cellStyle name="xmas tree" xfId="373" xr:uid="{00000000-0005-0000-0000-00009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477945</xdr:colOff>
      <xdr:row>44</xdr:row>
      <xdr:rowOff>130387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6F0DB4-67D8-44E6-B05E-9F13302B0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22112" cy="80467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September  2019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October  2019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November  2019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December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88080" cy="335280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2859406</xdr:colOff>
      <xdr:row>0</xdr:row>
      <xdr:rowOff>0</xdr:rowOff>
    </xdr:from>
    <xdr:to>
      <xdr:col>4</xdr:col>
      <xdr:colOff>0</xdr:colOff>
      <xdr:row>1</xdr:row>
      <xdr:rowOff>159981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3440431" y="0"/>
          <a:ext cx="2388870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January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72654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4</xdr:col>
      <xdr:colOff>0</xdr:colOff>
      <xdr:row>1</xdr:row>
      <xdr:rowOff>159981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0430" y="0"/>
          <a:ext cx="236029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February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72654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40430" y="0"/>
          <a:ext cx="22269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March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April  2019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May  2019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June  2019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July  2019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3091629</xdr:colOff>
      <xdr:row>1</xdr:row>
      <xdr:rowOff>159981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25029" cy="350481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Saskatchewan</a:t>
          </a:r>
        </a:p>
      </xdr:txBody>
    </xdr:sp>
    <xdr:clientData/>
  </xdr:twoCellAnchor>
  <xdr:twoCellAnchor>
    <xdr:from>
      <xdr:col>1</xdr:col>
      <xdr:colOff>2859405</xdr:colOff>
      <xdr:row>0</xdr:row>
      <xdr:rowOff>0</xdr:rowOff>
    </xdr:from>
    <xdr:to>
      <xdr:col>3</xdr:col>
      <xdr:colOff>666750</xdr:colOff>
      <xdr:row>1</xdr:row>
      <xdr:rowOff>159981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402330" y="0"/>
          <a:ext cx="1922145" cy="3504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August 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workbookViewId="0">
      <pane ySplit="3" topLeftCell="A4" activePane="bottomLeft" state="frozen"/>
      <selection pane="bottomLeft" activeCell="AS1" sqref="Q1:AS1048576"/>
    </sheetView>
  </sheetViews>
  <sheetFormatPr defaultRowHeight="14.5"/>
  <cols>
    <col min="1" max="1" width="15" customWidth="1"/>
    <col min="2" max="2" width="51.26953125" customWidth="1"/>
    <col min="3" max="3" width="15" customWidth="1"/>
  </cols>
  <sheetData>
    <row r="1" spans="1:16" ht="23.5">
      <c r="B1" s="33" t="s">
        <v>191</v>
      </c>
    </row>
    <row r="3" spans="1:16" ht="26.5">
      <c r="A3" s="34" t="s">
        <v>149</v>
      </c>
      <c r="B3" s="35" t="s">
        <v>2</v>
      </c>
      <c r="C3" s="36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35" t="s">
        <v>156</v>
      </c>
      <c r="J3" s="35" t="s">
        <v>157</v>
      </c>
      <c r="K3" s="35" t="s">
        <v>186</v>
      </c>
      <c r="L3" s="35" t="s">
        <v>187</v>
      </c>
      <c r="M3" s="35" t="s">
        <v>188</v>
      </c>
      <c r="N3" s="35" t="s">
        <v>189</v>
      </c>
      <c r="O3" s="35" t="s">
        <v>190</v>
      </c>
    </row>
    <row r="4" spans="1:16" ht="14.25" customHeight="1">
      <c r="A4">
        <v>5230</v>
      </c>
      <c r="B4" t="s">
        <v>119</v>
      </c>
      <c r="C4" t="s">
        <v>158</v>
      </c>
      <c r="D4">
        <v>231.56466666666671</v>
      </c>
      <c r="E4">
        <v>222.47791666666669</v>
      </c>
      <c r="F4">
        <v>215.87333333333333</v>
      </c>
      <c r="G4">
        <v>211.4725</v>
      </c>
      <c r="H4">
        <v>214.34</v>
      </c>
      <c r="I4">
        <v>214.34</v>
      </c>
      <c r="J4">
        <v>213.57133333333331</v>
      </c>
      <c r="K4" s="41">
        <v>214.53666666666666</v>
      </c>
      <c r="L4" s="41">
        <v>209.84238999999999</v>
      </c>
      <c r="M4" s="41">
        <v>217.35820200000001</v>
      </c>
      <c r="N4" s="41">
        <v>232.79969</v>
      </c>
      <c r="O4" s="41">
        <v>224.47775000000001</v>
      </c>
    </row>
    <row r="5" spans="1:16">
      <c r="A5">
        <v>5232</v>
      </c>
      <c r="B5" t="s">
        <v>120</v>
      </c>
      <c r="C5" t="s">
        <v>158</v>
      </c>
      <c r="D5">
        <v>172.25</v>
      </c>
      <c r="E5">
        <v>172.25</v>
      </c>
      <c r="F5">
        <v>172.25</v>
      </c>
      <c r="G5">
        <v>195.2</v>
      </c>
      <c r="H5">
        <v>195.2</v>
      </c>
      <c r="I5">
        <v>195.2</v>
      </c>
      <c r="J5">
        <v>195.21</v>
      </c>
      <c r="K5" s="41">
        <v>195.21</v>
      </c>
      <c r="L5" s="41">
        <v>189.465</v>
      </c>
      <c r="M5" s="41">
        <v>183.72</v>
      </c>
      <c r="N5" s="41">
        <v>172.23</v>
      </c>
      <c r="O5" s="41">
        <v>172.23</v>
      </c>
    </row>
    <row r="6" spans="1:16">
      <c r="A6" s="37">
        <v>4500</v>
      </c>
      <c r="B6" t="s">
        <v>159</v>
      </c>
      <c r="C6" t="s">
        <v>158</v>
      </c>
      <c r="D6">
        <v>226.01158333333336</v>
      </c>
      <c r="E6">
        <v>234.93124999999998</v>
      </c>
      <c r="F6">
        <v>235.3</v>
      </c>
      <c r="G6">
        <v>235.57187500000001</v>
      </c>
      <c r="H6">
        <v>237.73141666666669</v>
      </c>
      <c r="I6">
        <v>239.78385416666669</v>
      </c>
      <c r="J6">
        <v>240.19816666666665</v>
      </c>
      <c r="K6" s="41">
        <v>234.53916666666666</v>
      </c>
      <c r="L6" s="41">
        <v>242.64114583333333</v>
      </c>
      <c r="M6" s="41">
        <v>266.13299999999998</v>
      </c>
      <c r="N6" s="41">
        <v>265.74854166666671</v>
      </c>
      <c r="O6" s="41">
        <v>266.25614583333333</v>
      </c>
    </row>
    <row r="7" spans="1:16">
      <c r="A7">
        <v>4502</v>
      </c>
      <c r="B7" t="s">
        <v>160</v>
      </c>
      <c r="C7" t="s">
        <v>158</v>
      </c>
      <c r="D7">
        <v>220.84300522929627</v>
      </c>
      <c r="E7">
        <v>229.8167106609483</v>
      </c>
      <c r="F7">
        <v>230.17743283842037</v>
      </c>
      <c r="G7">
        <v>230.44338902011583</v>
      </c>
      <c r="H7">
        <v>232.49064297638418</v>
      </c>
      <c r="I7">
        <v>234.49783462456634</v>
      </c>
      <c r="J7">
        <v>234.90301363232535</v>
      </c>
      <c r="K7" s="41">
        <v>227.50319269449443</v>
      </c>
      <c r="L7" s="41">
        <v>235.63764912859421</v>
      </c>
      <c r="M7" s="41">
        <v>258.99232385296483</v>
      </c>
      <c r="N7" s="41">
        <v>258.61818101019588</v>
      </c>
      <c r="O7" s="41">
        <v>259.11216553192912</v>
      </c>
    </row>
    <row r="8" spans="1:16">
      <c r="A8">
        <v>4504</v>
      </c>
      <c r="B8" s="29" t="s">
        <v>161</v>
      </c>
      <c r="C8" s="29" t="s">
        <v>158</v>
      </c>
      <c r="D8" s="38">
        <v>218.25871617727773</v>
      </c>
      <c r="E8" s="38">
        <v>227.25944099142248</v>
      </c>
      <c r="F8" s="38">
        <v>227.61614925763052</v>
      </c>
      <c r="G8" s="38">
        <v>227.87914603017373</v>
      </c>
      <c r="H8" s="38">
        <v>230.59947416666665</v>
      </c>
      <c r="I8" s="38">
        <v>232.59033854166665</v>
      </c>
      <c r="J8" s="38">
        <v>232.99222166666664</v>
      </c>
      <c r="K8" s="41">
        <v>224.99034484729009</v>
      </c>
      <c r="L8" s="41">
        <v>210.62516089738301</v>
      </c>
      <c r="M8" s="41">
        <v>223.28894311778907</v>
      </c>
      <c r="N8" s="41">
        <v>222.96637772784189</v>
      </c>
      <c r="O8" s="41">
        <v>223.39226402490829</v>
      </c>
      <c r="P8" s="38"/>
    </row>
    <row r="9" spans="1:16">
      <c r="A9">
        <v>4506</v>
      </c>
      <c r="B9" s="29" t="s">
        <v>162</v>
      </c>
      <c r="C9" s="29" t="s">
        <v>158</v>
      </c>
      <c r="D9" s="38">
        <v>176.28903500000004</v>
      </c>
      <c r="E9" s="38">
        <v>183.246375</v>
      </c>
      <c r="F9" s="38">
        <v>183.53400000000002</v>
      </c>
      <c r="G9" s="38">
        <v>183.74606250000002</v>
      </c>
      <c r="H9" s="38">
        <v>185.43050500000001</v>
      </c>
      <c r="I9" s="38">
        <v>187.03140625000003</v>
      </c>
      <c r="J9" s="38">
        <v>187.35457</v>
      </c>
      <c r="K9" s="41">
        <v>189.97672500000002</v>
      </c>
      <c r="L9" s="41">
        <v>196.539328125</v>
      </c>
      <c r="M9" s="41">
        <v>215.56773000000001</v>
      </c>
      <c r="N9" s="41">
        <v>215.25631875000005</v>
      </c>
      <c r="O9" s="41">
        <v>215.667478125</v>
      </c>
      <c r="P9" s="38"/>
    </row>
    <row r="10" spans="1:16">
      <c r="A10">
        <v>4508</v>
      </c>
      <c r="B10" s="29" t="s">
        <v>163</v>
      </c>
      <c r="C10" s="29" t="s">
        <v>158</v>
      </c>
      <c r="D10" s="38">
        <v>144.64741333333336</v>
      </c>
      <c r="E10" s="38">
        <v>150.35599999999999</v>
      </c>
      <c r="F10" s="38">
        <v>150.59200000000001</v>
      </c>
      <c r="G10" s="38">
        <v>150.76600000000002</v>
      </c>
      <c r="H10" s="38">
        <v>152.14810666666668</v>
      </c>
      <c r="I10" s="38">
        <v>153.46166666666667</v>
      </c>
      <c r="J10" s="38">
        <v>153.72682666666665</v>
      </c>
      <c r="K10" s="41">
        <v>143.06889166666667</v>
      </c>
      <c r="L10" s="41">
        <v>148.01109895833332</v>
      </c>
      <c r="M10" s="41">
        <v>162.34112999999999</v>
      </c>
      <c r="N10" s="41">
        <v>162.10661041666668</v>
      </c>
      <c r="O10" s="41">
        <v>162.41624895833334</v>
      </c>
      <c r="P10" s="38"/>
    </row>
    <row r="11" spans="1:16">
      <c r="A11">
        <v>4520</v>
      </c>
      <c r="B11" s="29" t="s">
        <v>164</v>
      </c>
      <c r="C11" s="29" t="s">
        <v>158</v>
      </c>
      <c r="D11" s="38">
        <v>249.98153544889166</v>
      </c>
      <c r="E11" s="38">
        <v>261.83861231111445</v>
      </c>
      <c r="F11" s="38">
        <v>249.79866733333333</v>
      </c>
      <c r="G11" s="38">
        <v>234.63357300000001</v>
      </c>
      <c r="H11" s="38">
        <v>233.74270266666667</v>
      </c>
      <c r="I11" s="38">
        <v>238.06862466666666</v>
      </c>
      <c r="J11" s="38">
        <v>223.08473013333332</v>
      </c>
      <c r="K11" s="41">
        <v>206.84000433333335</v>
      </c>
      <c r="L11" s="41">
        <v>203.39060899999998</v>
      </c>
      <c r="M11" s="41">
        <v>221.38455360000003</v>
      </c>
      <c r="N11" s="41">
        <v>215.71401933333331</v>
      </c>
      <c r="O11" s="41">
        <v>218.93199833333333</v>
      </c>
      <c r="P11" s="38"/>
    </row>
    <row r="12" spans="1:16">
      <c r="A12">
        <v>4522</v>
      </c>
      <c r="B12" s="29" t="s">
        <v>165</v>
      </c>
      <c r="C12" s="29" t="s">
        <v>158</v>
      </c>
      <c r="D12" s="38">
        <v>245.43990139304</v>
      </c>
      <c r="E12" s="38">
        <v>243.64166492953009</v>
      </c>
      <c r="F12" s="38">
        <v>245.36761840505315</v>
      </c>
      <c r="G12" s="38">
        <v>231.09678035778634</v>
      </c>
      <c r="H12" s="38">
        <v>229.55767308188456</v>
      </c>
      <c r="I12" s="38">
        <v>233.85803211448146</v>
      </c>
      <c r="J12" s="38">
        <v>219.07505899355451</v>
      </c>
      <c r="K12" s="41">
        <v>193.52606656662542</v>
      </c>
      <c r="L12" s="41">
        <v>188.39833461600873</v>
      </c>
      <c r="M12" s="41">
        <v>201.33328792686331</v>
      </c>
      <c r="N12" s="41">
        <v>193.6156392290691</v>
      </c>
      <c r="O12" s="41">
        <v>195.64282594757225</v>
      </c>
      <c r="P12" s="38"/>
    </row>
    <row r="13" spans="1:16">
      <c r="A13">
        <v>4524</v>
      </c>
      <c r="B13" s="29" t="s">
        <v>166</v>
      </c>
      <c r="C13" s="29" t="s">
        <v>158</v>
      </c>
      <c r="D13" s="38">
        <v>230.06649232599045</v>
      </c>
      <c r="E13" s="38">
        <v>206.71921875433995</v>
      </c>
      <c r="F13" s="38">
        <v>230.32885010300075</v>
      </c>
      <c r="G13" s="38">
        <v>220.51009436513988</v>
      </c>
      <c r="H13" s="38">
        <v>215.99465283619196</v>
      </c>
      <c r="I13" s="38">
        <v>220.18472589109734</v>
      </c>
      <c r="J13" s="38">
        <v>206.12023500817472</v>
      </c>
      <c r="K13" s="41">
        <v>186.41127574834672</v>
      </c>
      <c r="L13" s="41">
        <v>179.5849862370672</v>
      </c>
      <c r="M13" s="41">
        <v>192.41152535129231</v>
      </c>
      <c r="N13" s="41">
        <v>184.45209448975356</v>
      </c>
      <c r="O13" s="41">
        <v>186.58175587453334</v>
      </c>
      <c r="P13" s="38"/>
    </row>
    <row r="14" spans="1:16">
      <c r="A14">
        <v>4526</v>
      </c>
      <c r="B14" s="29" t="s">
        <v>167</v>
      </c>
      <c r="C14" s="29" t="s">
        <v>158</v>
      </c>
      <c r="D14" s="38">
        <v>204.98485906809114</v>
      </c>
      <c r="E14" s="38">
        <v>214.70766209511385</v>
      </c>
      <c r="F14" s="38">
        <v>204.83490721333331</v>
      </c>
      <c r="G14" s="38">
        <v>192.39952986</v>
      </c>
      <c r="H14" s="38">
        <v>191.66901618666665</v>
      </c>
      <c r="I14" s="38">
        <v>195.21627222666666</v>
      </c>
      <c r="J14" s="38">
        <v>182.92947870933332</v>
      </c>
      <c r="K14" s="41">
        <v>155.13000325000002</v>
      </c>
      <c r="L14" s="41">
        <v>152.54295674999997</v>
      </c>
      <c r="M14" s="41">
        <v>166.03841520000003</v>
      </c>
      <c r="N14" s="41">
        <v>161.78551449999998</v>
      </c>
      <c r="O14" s="41">
        <v>164.19899874999999</v>
      </c>
      <c r="P14" s="38"/>
    </row>
    <row r="15" spans="1:16">
      <c r="A15">
        <v>4540</v>
      </c>
      <c r="B15" s="29" t="s">
        <v>168</v>
      </c>
      <c r="C15" s="29" t="s">
        <v>158</v>
      </c>
      <c r="D15" s="38">
        <v>226.12955555555558</v>
      </c>
      <c r="E15" s="38">
        <v>215.51270833333334</v>
      </c>
      <c r="F15" s="38">
        <v>209.43875000000003</v>
      </c>
      <c r="G15" s="38">
        <v>206.75125000000003</v>
      </c>
      <c r="H15" s="38">
        <v>212.22144444444447</v>
      </c>
      <c r="I15" s="38">
        <v>223.15541666666664</v>
      </c>
      <c r="J15" s="38">
        <v>204.03638888888887</v>
      </c>
      <c r="K15" s="41">
        <v>164.99104166666666</v>
      </c>
      <c r="L15" s="41">
        <v>168.76625000000001</v>
      </c>
      <c r="M15" s="41">
        <v>178.65525</v>
      </c>
      <c r="N15" s="41">
        <v>184.84708333333333</v>
      </c>
      <c r="O15" s="41">
        <v>192.05572916666671</v>
      </c>
      <c r="P15" s="38"/>
    </row>
    <row r="16" spans="1:16">
      <c r="A16">
        <v>4542</v>
      </c>
      <c r="B16" s="29" t="s">
        <v>169</v>
      </c>
      <c r="C16" s="29" t="s">
        <v>158</v>
      </c>
      <c r="D16" s="38">
        <v>225.2808</v>
      </c>
      <c r="E16" s="38">
        <v>216.93855000000002</v>
      </c>
      <c r="F16" s="38">
        <v>216.78960000000001</v>
      </c>
      <c r="G16" s="38">
        <v>220.464</v>
      </c>
      <c r="H16" s="38">
        <v>211.27799999999996</v>
      </c>
      <c r="I16" s="38">
        <v>211.27799999999999</v>
      </c>
      <c r="J16" s="38">
        <v>211.27799999999996</v>
      </c>
      <c r="K16" s="41">
        <v>164.99</v>
      </c>
      <c r="L16" s="41">
        <v>168.77</v>
      </c>
      <c r="M16" s="41">
        <v>176.37119999999999</v>
      </c>
      <c r="N16" s="41">
        <v>178.20839999999998</v>
      </c>
      <c r="O16" s="41">
        <v>180.04560000000001</v>
      </c>
      <c r="P16" s="38"/>
    </row>
    <row r="17" spans="1:16">
      <c r="A17">
        <v>4560</v>
      </c>
      <c r="B17" s="29" t="s">
        <v>170</v>
      </c>
      <c r="C17" s="29" t="s">
        <v>158</v>
      </c>
      <c r="D17" s="38">
        <v>219.34566888888892</v>
      </c>
      <c r="E17" s="38">
        <v>209.04732708333333</v>
      </c>
      <c r="F17" s="38">
        <v>203.15558750000002</v>
      </c>
      <c r="G17" s="38">
        <v>200.54871250000002</v>
      </c>
      <c r="H17" s="38">
        <v>205.85480111111113</v>
      </c>
      <c r="I17" s="38">
        <v>216.46075416666665</v>
      </c>
      <c r="J17" s="38">
        <v>197.91529722222219</v>
      </c>
      <c r="K17" s="41">
        <v>160.04131041666665</v>
      </c>
      <c r="L17" s="41">
        <v>163.70326250000002</v>
      </c>
      <c r="M17" s="41">
        <v>173.2955925</v>
      </c>
      <c r="N17" s="41">
        <v>179.30167083333333</v>
      </c>
      <c r="O17" s="41">
        <v>186.29405729166669</v>
      </c>
      <c r="P17" s="38"/>
    </row>
    <row r="18" spans="1:16">
      <c r="A18">
        <v>4562</v>
      </c>
      <c r="B18" s="29" t="s">
        <v>171</v>
      </c>
      <c r="C18" s="29" t="s">
        <v>158</v>
      </c>
      <c r="D18" s="38">
        <v>218.52237599999998</v>
      </c>
      <c r="E18" s="38">
        <v>210.43039350000001</v>
      </c>
      <c r="F18" s="38">
        <v>210.285912</v>
      </c>
      <c r="G18" s="38">
        <v>213.85007999999999</v>
      </c>
      <c r="H18" s="38">
        <v>204.93965999999995</v>
      </c>
      <c r="I18" s="38">
        <v>204.93965999999998</v>
      </c>
      <c r="J18" s="38">
        <v>204.93965999999995</v>
      </c>
      <c r="K18" s="41">
        <v>160.0403</v>
      </c>
      <c r="L18" s="41">
        <v>163.70690000000002</v>
      </c>
      <c r="M18" s="41">
        <v>171.08006399999999</v>
      </c>
      <c r="N18" s="41">
        <v>172.86214799999999</v>
      </c>
      <c r="O18" s="41">
        <v>174.64423200000002</v>
      </c>
      <c r="P18" s="38"/>
    </row>
    <row r="19" spans="1:16">
      <c r="A19">
        <v>4580</v>
      </c>
      <c r="B19" s="29" t="s">
        <v>172</v>
      </c>
      <c r="C19" s="29" t="s">
        <v>158</v>
      </c>
      <c r="D19" s="38">
        <v>169.04400000000001</v>
      </c>
      <c r="E19" s="38">
        <v>156.74166666666665</v>
      </c>
      <c r="F19" s="38">
        <v>136.98249999999999</v>
      </c>
      <c r="G19" s="38">
        <v>139.21916666666667</v>
      </c>
      <c r="H19" s="38">
        <v>141.05133333333333</v>
      </c>
      <c r="I19" s="38">
        <v>166.62833333333333</v>
      </c>
      <c r="J19" s="38">
        <v>136.98666666666668</v>
      </c>
      <c r="K19" s="41">
        <v>127.675</v>
      </c>
      <c r="L19" s="41">
        <v>125.71416666666669</v>
      </c>
      <c r="M19" s="41">
        <v>139.85666666666668</v>
      </c>
      <c r="N19" s="41">
        <v>146.35499999999999</v>
      </c>
      <c r="O19" s="41">
        <v>155.95166666666668</v>
      </c>
      <c r="P19" s="38"/>
    </row>
    <row r="20" spans="1:16">
      <c r="A20">
        <v>4582</v>
      </c>
      <c r="B20" s="29" t="s">
        <v>173</v>
      </c>
      <c r="C20" s="29" t="s">
        <v>158</v>
      </c>
      <c r="D20" s="38">
        <v>169.04400000000001</v>
      </c>
      <c r="E20" s="38">
        <v>156.74166666666665</v>
      </c>
      <c r="F20" s="38">
        <v>136.98249999999999</v>
      </c>
      <c r="G20" s="38">
        <v>139.21916666666667</v>
      </c>
      <c r="H20" s="38">
        <v>141.05133333333333</v>
      </c>
      <c r="I20" s="38">
        <v>166.62833333333333</v>
      </c>
      <c r="J20" s="38">
        <v>136.98666666666668</v>
      </c>
      <c r="K20" s="41">
        <v>127.675</v>
      </c>
      <c r="L20" s="41">
        <v>125.71416666666669</v>
      </c>
      <c r="M20" s="41">
        <v>139.85666666666668</v>
      </c>
      <c r="N20" s="41">
        <v>146.35499999999999</v>
      </c>
      <c r="O20" s="41">
        <v>155.95166666666668</v>
      </c>
      <c r="P20" s="38"/>
    </row>
    <row r="21" spans="1:16">
      <c r="A21">
        <v>4584</v>
      </c>
      <c r="B21" s="29" t="s">
        <v>174</v>
      </c>
      <c r="C21" s="29" t="s">
        <v>158</v>
      </c>
      <c r="D21" s="38">
        <v>160.59180000000001</v>
      </c>
      <c r="E21" s="38">
        <v>148.90458333333331</v>
      </c>
      <c r="F21" s="38">
        <v>130.13337499999997</v>
      </c>
      <c r="G21" s="38">
        <v>132.25820833333333</v>
      </c>
      <c r="H21" s="38">
        <v>133.99876666666665</v>
      </c>
      <c r="I21" s="38">
        <v>158.29691666666665</v>
      </c>
      <c r="J21" s="38">
        <v>130.13733333333334</v>
      </c>
      <c r="K21" s="41">
        <v>121.29124999999999</v>
      </c>
      <c r="L21" s="41">
        <v>119.42845833333334</v>
      </c>
      <c r="M21" s="41">
        <v>132.86383333333333</v>
      </c>
      <c r="N21" s="41">
        <v>139.03724999999997</v>
      </c>
      <c r="O21" s="41">
        <v>148.15408333333335</v>
      </c>
      <c r="P21" s="38"/>
    </row>
    <row r="22" spans="1:16">
      <c r="A22">
        <v>4610</v>
      </c>
      <c r="B22" s="29" t="s">
        <v>175</v>
      </c>
      <c r="C22" s="29" t="s">
        <v>158</v>
      </c>
      <c r="D22" s="38">
        <v>249.98153544889166</v>
      </c>
      <c r="E22" s="38">
        <v>261.83861231111445</v>
      </c>
      <c r="F22" s="38">
        <v>249.79866733333333</v>
      </c>
      <c r="G22" s="38">
        <v>234.63357300000001</v>
      </c>
      <c r="H22" s="38">
        <v>233.74270266666667</v>
      </c>
      <c r="I22" s="38">
        <v>238.06862466666666</v>
      </c>
      <c r="J22" s="38">
        <v>223.08473013333332</v>
      </c>
      <c r="K22" s="41">
        <v>206.84000433333335</v>
      </c>
      <c r="L22" s="41">
        <v>203.39060899999998</v>
      </c>
      <c r="M22" s="41">
        <v>221.38455360000003</v>
      </c>
      <c r="N22" s="41">
        <v>215.71401933333331</v>
      </c>
      <c r="O22" s="41">
        <v>218.93199833333333</v>
      </c>
      <c r="P22" s="38"/>
    </row>
    <row r="23" spans="1:16">
      <c r="A23">
        <v>4612</v>
      </c>
      <c r="B23" s="29" t="s">
        <v>176</v>
      </c>
      <c r="C23" s="29" t="s">
        <v>158</v>
      </c>
      <c r="D23" s="38">
        <v>245.43990139304</v>
      </c>
      <c r="E23" s="38">
        <v>243.64166492953009</v>
      </c>
      <c r="F23" s="38">
        <v>245.36761840505315</v>
      </c>
      <c r="G23" s="38">
        <v>231.09678035778634</v>
      </c>
      <c r="H23" s="38">
        <v>229.55767308188456</v>
      </c>
      <c r="I23" s="38">
        <v>233.85803211448146</v>
      </c>
      <c r="J23" s="38">
        <v>219.07505899355451</v>
      </c>
      <c r="K23" s="41">
        <v>193.52606656662542</v>
      </c>
      <c r="L23" s="41">
        <v>188.39833461600873</v>
      </c>
      <c r="M23" s="41">
        <v>201.33328792686331</v>
      </c>
      <c r="N23" s="41">
        <v>193.6156392290691</v>
      </c>
      <c r="O23" s="41">
        <v>195.64282594757225</v>
      </c>
      <c r="P23" s="38"/>
    </row>
    <row r="24" spans="1:16">
      <c r="A24">
        <v>4614</v>
      </c>
      <c r="B24" s="29" t="s">
        <v>177</v>
      </c>
      <c r="C24" s="29" t="s">
        <v>158</v>
      </c>
      <c r="D24" s="38">
        <v>230.06649232599045</v>
      </c>
      <c r="E24" s="38">
        <v>206.71921875433995</v>
      </c>
      <c r="F24" s="38">
        <v>230.32885010300075</v>
      </c>
      <c r="G24" s="38">
        <v>220.51009436513988</v>
      </c>
      <c r="H24" s="38">
        <v>215.99465283619196</v>
      </c>
      <c r="I24" s="38">
        <v>220.18472589109734</v>
      </c>
      <c r="J24" s="38">
        <v>206.12023500817472</v>
      </c>
      <c r="K24" s="41">
        <v>186.41127574834672</v>
      </c>
      <c r="L24" s="41">
        <v>179.5849862370672</v>
      </c>
      <c r="M24" s="41">
        <v>192.41152535129231</v>
      </c>
      <c r="N24" s="41">
        <v>184.45209448975356</v>
      </c>
      <c r="O24" s="41">
        <v>186.58175587453334</v>
      </c>
      <c r="P24" s="38"/>
    </row>
    <row r="25" spans="1:16">
      <c r="A25">
        <v>4616</v>
      </c>
      <c r="B25" s="29" t="s">
        <v>178</v>
      </c>
      <c r="C25" s="29" t="s">
        <v>158</v>
      </c>
      <c r="D25" s="38">
        <v>204.98485906809114</v>
      </c>
      <c r="E25" s="38">
        <v>214.70766209511385</v>
      </c>
      <c r="F25" s="38">
        <v>204.83490721333331</v>
      </c>
      <c r="G25" s="38">
        <v>192.39952986</v>
      </c>
      <c r="H25" s="38">
        <v>191.66901618666665</v>
      </c>
      <c r="I25" s="38">
        <v>195.21627222666666</v>
      </c>
      <c r="J25" s="38">
        <v>182.92947870933332</v>
      </c>
      <c r="K25" s="41">
        <v>155.13000325000002</v>
      </c>
      <c r="L25" s="41">
        <v>152.54295674999997</v>
      </c>
      <c r="M25" s="41">
        <v>166.03841520000003</v>
      </c>
      <c r="N25" s="41">
        <v>161.78551449999998</v>
      </c>
      <c r="O25" s="41">
        <v>164.19899874999999</v>
      </c>
      <c r="P25" s="38"/>
    </row>
    <row r="26" spans="1:16">
      <c r="A26">
        <v>4650</v>
      </c>
      <c r="B26" s="29" t="s">
        <v>179</v>
      </c>
      <c r="C26" s="29" t="s">
        <v>158</v>
      </c>
      <c r="D26" s="38">
        <v>216.1806666666667</v>
      </c>
      <c r="E26" s="38">
        <v>200.73</v>
      </c>
      <c r="F26" s="38">
        <v>191.73416666666665</v>
      </c>
      <c r="G26" s="38">
        <v>202.40166666666667</v>
      </c>
      <c r="H26" s="38">
        <v>203.23400000000001</v>
      </c>
      <c r="I26" s="38">
        <v>214.46999999999997</v>
      </c>
      <c r="J26" s="38">
        <v>193.857</v>
      </c>
      <c r="K26" s="41">
        <v>153.61499999999998</v>
      </c>
      <c r="L26" s="41">
        <v>157.4325</v>
      </c>
      <c r="M26" s="41">
        <v>166.51083333333335</v>
      </c>
      <c r="N26" s="41">
        <v>178.61583333333331</v>
      </c>
      <c r="O26" s="41">
        <v>190.50916666666669</v>
      </c>
      <c r="P26" s="38"/>
    </row>
    <row r="27" spans="1:16">
      <c r="A27">
        <v>4652</v>
      </c>
      <c r="B27" s="29" t="s">
        <v>180</v>
      </c>
      <c r="C27" s="29" t="s">
        <v>158</v>
      </c>
      <c r="D27" s="38">
        <v>216.1806666666667</v>
      </c>
      <c r="E27" s="38">
        <v>200.73</v>
      </c>
      <c r="F27" s="38">
        <v>191.73416666666665</v>
      </c>
      <c r="G27" s="38">
        <v>202.40166666666667</v>
      </c>
      <c r="H27" s="38">
        <v>203.23400000000001</v>
      </c>
      <c r="I27" s="38">
        <v>214.46999999999997</v>
      </c>
      <c r="J27" s="38">
        <v>193.857</v>
      </c>
      <c r="K27" s="41">
        <v>153.61499999999998</v>
      </c>
      <c r="L27" s="41">
        <v>157.4325</v>
      </c>
      <c r="M27" s="41">
        <v>166.51083333333335</v>
      </c>
      <c r="N27" s="41">
        <v>178.61583333333331</v>
      </c>
      <c r="O27" s="41">
        <v>190.50916666666669</v>
      </c>
      <c r="P27" s="38"/>
    </row>
    <row r="28" spans="1:16">
      <c r="B28" s="2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>
      <c r="A29">
        <v>5101</v>
      </c>
      <c r="B29" s="29" t="s">
        <v>181</v>
      </c>
      <c r="C29" s="29" t="s">
        <v>158</v>
      </c>
      <c r="D29" s="38">
        <v>201.73</v>
      </c>
      <c r="E29" s="38">
        <v>206.91</v>
      </c>
      <c r="F29" s="38">
        <v>210.43</v>
      </c>
      <c r="G29" s="38">
        <v>200.33</v>
      </c>
      <c r="H29" s="38">
        <v>200.86</v>
      </c>
      <c r="I29" s="38">
        <v>209.58</v>
      </c>
      <c r="J29" s="38">
        <v>200.09</v>
      </c>
      <c r="K29" s="49">
        <v>173.3</v>
      </c>
      <c r="L29" s="49">
        <v>152.97999999999999</v>
      </c>
      <c r="M29" s="49">
        <v>148.09</v>
      </c>
      <c r="N29" s="49">
        <v>159.63999999999999</v>
      </c>
      <c r="O29" s="49">
        <v>154.44999999999999</v>
      </c>
      <c r="P29" s="40"/>
    </row>
    <row r="30" spans="1:16">
      <c r="A30">
        <v>5102</v>
      </c>
      <c r="B30" s="29" t="s">
        <v>182</v>
      </c>
      <c r="C30" s="29" t="s">
        <v>158</v>
      </c>
      <c r="D30" s="38">
        <v>189.73</v>
      </c>
      <c r="E30" s="38">
        <v>194.91</v>
      </c>
      <c r="F30" s="38">
        <v>198.43</v>
      </c>
      <c r="G30" s="38">
        <v>188.33</v>
      </c>
      <c r="H30" s="38">
        <v>188.86</v>
      </c>
      <c r="I30" s="38">
        <v>197.58</v>
      </c>
      <c r="J30" s="38">
        <v>188.09</v>
      </c>
      <c r="K30" s="49">
        <v>161.30000000000001</v>
      </c>
      <c r="L30" s="49">
        <v>140.97999999999999</v>
      </c>
      <c r="M30" s="49">
        <v>136.09</v>
      </c>
      <c r="N30" s="49">
        <v>147.63999999999999</v>
      </c>
      <c r="O30" s="49">
        <v>142.44999999999999</v>
      </c>
      <c r="P30" s="40"/>
    </row>
    <row r="31" spans="1:16">
      <c r="A31">
        <v>5550</v>
      </c>
      <c r="B31" s="29" t="s">
        <v>74</v>
      </c>
      <c r="C31" s="29" t="s">
        <v>158</v>
      </c>
      <c r="D31" s="38">
        <v>496.91</v>
      </c>
      <c r="E31" s="38">
        <v>500.35</v>
      </c>
      <c r="F31" s="38">
        <v>507.89</v>
      </c>
      <c r="G31" s="38">
        <v>512.03</v>
      </c>
      <c r="H31" s="38">
        <v>518.69000000000005</v>
      </c>
      <c r="I31" s="38">
        <v>498.52</v>
      </c>
      <c r="J31" s="38">
        <v>489.42</v>
      </c>
      <c r="K31" s="49">
        <v>460.28</v>
      </c>
      <c r="L31" s="49">
        <v>475.03</v>
      </c>
      <c r="M31" s="49">
        <v>492.26</v>
      </c>
      <c r="N31" s="49">
        <v>504.88</v>
      </c>
      <c r="O31" s="49">
        <v>510.52</v>
      </c>
      <c r="P31" s="40"/>
    </row>
    <row r="32" spans="1:16">
      <c r="A32">
        <v>5900</v>
      </c>
      <c r="B32" s="29" t="s">
        <v>66</v>
      </c>
      <c r="C32" s="29" t="s">
        <v>158</v>
      </c>
      <c r="D32" s="38">
        <v>203.73</v>
      </c>
      <c r="E32" s="38">
        <v>191.16</v>
      </c>
      <c r="F32" s="38">
        <v>191.66</v>
      </c>
      <c r="G32" s="38">
        <v>202.58</v>
      </c>
      <c r="H32" s="38">
        <v>207.36</v>
      </c>
      <c r="I32" s="38">
        <v>194.03</v>
      </c>
      <c r="J32" s="38">
        <v>190.94</v>
      </c>
      <c r="K32" s="49">
        <v>178.21</v>
      </c>
      <c r="L32" s="49">
        <v>178.89</v>
      </c>
      <c r="M32" s="49">
        <v>185.93</v>
      </c>
      <c r="N32" s="49">
        <v>199.09</v>
      </c>
      <c r="O32" s="49">
        <v>193.75</v>
      </c>
      <c r="P32" s="40"/>
    </row>
    <row r="33" spans="1:16">
      <c r="A33">
        <v>5910</v>
      </c>
      <c r="B33" s="29" t="s">
        <v>67</v>
      </c>
      <c r="C33" s="29" t="s">
        <v>158</v>
      </c>
      <c r="D33" s="38">
        <v>287.49</v>
      </c>
      <c r="E33" s="38">
        <v>287.88</v>
      </c>
      <c r="F33" s="38">
        <v>287.88</v>
      </c>
      <c r="G33" s="38">
        <v>287.88</v>
      </c>
      <c r="H33" s="38">
        <v>287.88</v>
      </c>
      <c r="I33" s="38">
        <v>287.88</v>
      </c>
      <c r="J33" s="38">
        <v>287.88</v>
      </c>
      <c r="K33" s="49">
        <v>287.88</v>
      </c>
      <c r="L33" s="49">
        <v>193</v>
      </c>
      <c r="M33" s="49">
        <v>196.85</v>
      </c>
      <c r="N33" s="49">
        <v>207</v>
      </c>
      <c r="O33" s="49">
        <v>207</v>
      </c>
      <c r="P33" s="40"/>
    </row>
    <row r="34" spans="1:16">
      <c r="A34">
        <v>5916</v>
      </c>
      <c r="B34" s="29" t="s">
        <v>68</v>
      </c>
      <c r="C34" s="29" t="s">
        <v>158</v>
      </c>
      <c r="D34" s="38">
        <v>287.49</v>
      </c>
      <c r="E34" s="38">
        <v>287.88</v>
      </c>
      <c r="F34" s="38">
        <v>287.88</v>
      </c>
      <c r="G34" s="38">
        <v>287.88</v>
      </c>
      <c r="H34" s="38">
        <v>287.88</v>
      </c>
      <c r="I34" s="38">
        <v>287.88</v>
      </c>
      <c r="J34" s="38">
        <v>287.88</v>
      </c>
      <c r="K34" s="49">
        <v>287.88</v>
      </c>
      <c r="L34" s="49">
        <v>193</v>
      </c>
      <c r="M34" s="49">
        <v>196.85</v>
      </c>
      <c r="N34" s="49">
        <v>207</v>
      </c>
      <c r="O34" s="49">
        <v>207</v>
      </c>
      <c r="P34" s="40"/>
    </row>
    <row r="35" spans="1:16">
      <c r="A35">
        <v>6001</v>
      </c>
      <c r="B35" s="29" t="s">
        <v>183</v>
      </c>
      <c r="C35" s="29" t="s">
        <v>158</v>
      </c>
      <c r="D35" s="38">
        <v>203.19</v>
      </c>
      <c r="E35" s="38">
        <v>213.12</v>
      </c>
      <c r="F35" s="38">
        <v>215.87</v>
      </c>
      <c r="G35" s="38">
        <v>208.06</v>
      </c>
      <c r="H35" s="38">
        <v>203.93</v>
      </c>
      <c r="I35" s="38">
        <v>211.28</v>
      </c>
      <c r="J35" s="38">
        <v>207.97</v>
      </c>
      <c r="K35" s="49">
        <v>172.7</v>
      </c>
      <c r="L35" s="49">
        <v>176.37</v>
      </c>
      <c r="M35" s="49">
        <v>180.37</v>
      </c>
      <c r="N35" s="49">
        <v>159.84</v>
      </c>
      <c r="O35" s="49">
        <v>161.66999999999999</v>
      </c>
      <c r="P35" s="40"/>
    </row>
    <row r="36" spans="1:16">
      <c r="A36">
        <v>6002</v>
      </c>
      <c r="B36" s="29" t="s">
        <v>184</v>
      </c>
      <c r="C36" s="29" t="s">
        <v>158</v>
      </c>
      <c r="D36" s="38">
        <v>193.19</v>
      </c>
      <c r="E36" s="38">
        <v>203.12</v>
      </c>
      <c r="F36" s="38">
        <v>205.87</v>
      </c>
      <c r="G36" s="38">
        <v>198.06</v>
      </c>
      <c r="H36" s="38">
        <v>193.93</v>
      </c>
      <c r="I36" s="38">
        <v>201.28</v>
      </c>
      <c r="J36" s="38">
        <v>197.97</v>
      </c>
      <c r="K36" s="49">
        <v>162.69999999999999</v>
      </c>
      <c r="L36" s="49">
        <v>166.37</v>
      </c>
      <c r="M36" s="49">
        <v>170.37</v>
      </c>
      <c r="N36" s="49">
        <v>149.84</v>
      </c>
      <c r="O36" s="49">
        <v>151.66999999999999</v>
      </c>
      <c r="P36" s="40"/>
    </row>
    <row r="37" spans="1:16">
      <c r="A37">
        <v>5262</v>
      </c>
      <c r="B37" s="29" t="s">
        <v>70</v>
      </c>
      <c r="C37" s="29" t="s">
        <v>158</v>
      </c>
      <c r="D37" s="38">
        <v>457.93</v>
      </c>
      <c r="E37" s="38">
        <v>453.18</v>
      </c>
      <c r="F37" s="38">
        <v>431.79</v>
      </c>
      <c r="G37" s="38">
        <v>423.92</v>
      </c>
      <c r="H37" s="38">
        <v>414.13</v>
      </c>
      <c r="I37" s="38">
        <v>425.21</v>
      </c>
      <c r="J37" s="38">
        <v>411.53</v>
      </c>
      <c r="K37" s="49">
        <v>414.57</v>
      </c>
      <c r="L37" s="49">
        <v>415.14</v>
      </c>
      <c r="M37" s="49">
        <v>422.6</v>
      </c>
      <c r="N37" s="49">
        <v>421.4</v>
      </c>
      <c r="O37" s="49">
        <v>426.21</v>
      </c>
      <c r="P37" s="40"/>
    </row>
    <row r="38" spans="1:16">
      <c r="A38">
        <v>5264</v>
      </c>
      <c r="B38" s="29" t="s">
        <v>71</v>
      </c>
      <c r="C38" s="29" t="s">
        <v>158</v>
      </c>
      <c r="D38" s="38">
        <v>444.93</v>
      </c>
      <c r="E38" s="38">
        <v>440.18</v>
      </c>
      <c r="F38" s="38">
        <v>418.79</v>
      </c>
      <c r="G38" s="38">
        <v>410.92</v>
      </c>
      <c r="H38" s="38">
        <v>401.13</v>
      </c>
      <c r="I38" s="38">
        <v>412.21</v>
      </c>
      <c r="J38" s="38">
        <v>398.53</v>
      </c>
      <c r="K38" s="49">
        <v>401.57</v>
      </c>
      <c r="L38" s="49">
        <v>402.14</v>
      </c>
      <c r="M38" s="49">
        <v>409.6</v>
      </c>
      <c r="N38" s="49">
        <v>408.4</v>
      </c>
      <c r="O38" s="49">
        <v>413.21</v>
      </c>
      <c r="P38" s="40"/>
    </row>
    <row r="39" spans="1:16">
      <c r="A39">
        <v>5276</v>
      </c>
      <c r="B39" s="29" t="s">
        <v>72</v>
      </c>
      <c r="C39" s="29" t="s">
        <v>158</v>
      </c>
      <c r="D39" s="38">
        <v>457.93</v>
      </c>
      <c r="E39" s="38">
        <v>453.18</v>
      </c>
      <c r="F39" s="38">
        <v>431.79</v>
      </c>
      <c r="G39" s="38">
        <v>423.92</v>
      </c>
      <c r="H39" s="38">
        <v>414.13</v>
      </c>
      <c r="I39" s="38">
        <v>425.21</v>
      </c>
      <c r="J39" s="38">
        <v>411.53</v>
      </c>
      <c r="K39" s="49">
        <v>414.57</v>
      </c>
      <c r="L39" s="49">
        <v>415.14</v>
      </c>
      <c r="M39" s="49">
        <v>422.6</v>
      </c>
      <c r="N39" s="49">
        <v>421.4</v>
      </c>
      <c r="O39" s="49">
        <v>426.21</v>
      </c>
      <c r="P39" s="40"/>
    </row>
    <row r="40" spans="1:16">
      <c r="A40">
        <v>5278</v>
      </c>
      <c r="B40" s="29" t="s">
        <v>73</v>
      </c>
      <c r="C40" s="29" t="s">
        <v>158</v>
      </c>
      <c r="D40" s="38">
        <v>444.93</v>
      </c>
      <c r="E40" s="38">
        <v>440.18</v>
      </c>
      <c r="F40" s="38">
        <v>418.79</v>
      </c>
      <c r="G40" s="38">
        <v>410.92</v>
      </c>
      <c r="H40" s="38">
        <v>401.13</v>
      </c>
      <c r="I40" s="38">
        <v>412.21</v>
      </c>
      <c r="J40" s="38">
        <v>398.53</v>
      </c>
      <c r="K40" s="49">
        <v>401.57</v>
      </c>
      <c r="L40" s="49">
        <v>402.14</v>
      </c>
      <c r="M40" s="49">
        <v>409.6</v>
      </c>
      <c r="N40" s="49">
        <v>408.4</v>
      </c>
      <c r="O40" s="49">
        <v>413.21</v>
      </c>
      <c r="P40" s="40"/>
    </row>
    <row r="41" spans="1:16">
      <c r="A41">
        <v>5340</v>
      </c>
      <c r="B41" s="29" t="s">
        <v>114</v>
      </c>
      <c r="C41" s="29" t="s">
        <v>158</v>
      </c>
      <c r="D41" s="38">
        <v>172.09</v>
      </c>
      <c r="E41" s="38">
        <v>173.52</v>
      </c>
      <c r="F41" s="38">
        <v>183.29</v>
      </c>
      <c r="G41" s="38">
        <v>176.79</v>
      </c>
      <c r="H41" s="38">
        <v>190.03</v>
      </c>
      <c r="I41" s="38">
        <v>199.52</v>
      </c>
      <c r="J41" s="38">
        <v>205.79</v>
      </c>
      <c r="K41" s="49">
        <v>196.48</v>
      </c>
      <c r="L41" s="49">
        <v>171.74</v>
      </c>
      <c r="M41" s="49">
        <v>180.32</v>
      </c>
      <c r="N41" s="49">
        <v>185.54</v>
      </c>
      <c r="O41" s="49">
        <v>183.8</v>
      </c>
      <c r="P41" s="40"/>
    </row>
    <row r="42" spans="1:16">
      <c r="A42">
        <v>5250</v>
      </c>
      <c r="B42" s="29" t="s">
        <v>21</v>
      </c>
      <c r="C42" s="29" t="s">
        <v>158</v>
      </c>
      <c r="D42" s="38">
        <v>498.46</v>
      </c>
      <c r="E42" s="38">
        <v>510.36</v>
      </c>
      <c r="F42" s="38">
        <v>516.76</v>
      </c>
      <c r="G42" s="38">
        <v>501.55</v>
      </c>
      <c r="H42" s="38">
        <v>488.98</v>
      </c>
      <c r="I42" s="38">
        <v>503.75</v>
      </c>
      <c r="J42" s="38">
        <v>531.66</v>
      </c>
      <c r="K42" s="49">
        <v>532.36</v>
      </c>
      <c r="L42" s="49">
        <v>582.9</v>
      </c>
      <c r="M42" s="49">
        <v>642.29</v>
      </c>
      <c r="N42" s="49">
        <v>647.71</v>
      </c>
      <c r="O42" s="49">
        <v>650.79999999999995</v>
      </c>
      <c r="P42" s="40"/>
    </row>
    <row r="43" spans="1:16">
      <c r="A43">
        <v>5300</v>
      </c>
      <c r="B43" s="29" t="s">
        <v>22</v>
      </c>
      <c r="C43" s="29" t="s">
        <v>158</v>
      </c>
      <c r="D43" s="38">
        <v>451.28</v>
      </c>
      <c r="E43" s="38">
        <v>477.74</v>
      </c>
      <c r="F43" s="38">
        <v>461.2</v>
      </c>
      <c r="G43" s="38">
        <v>356.48</v>
      </c>
      <c r="H43" s="38">
        <v>296.95999999999998</v>
      </c>
      <c r="I43" s="38">
        <v>279.32</v>
      </c>
      <c r="J43" s="38">
        <v>279.32</v>
      </c>
      <c r="K43" s="49">
        <v>323.41000000000003</v>
      </c>
      <c r="L43" s="49">
        <v>328.93</v>
      </c>
      <c r="M43" s="49">
        <v>368.92</v>
      </c>
      <c r="N43" s="49">
        <v>372.58</v>
      </c>
      <c r="O43" s="49">
        <v>379.19</v>
      </c>
      <c r="P43" s="40"/>
    </row>
    <row r="44" spans="1:16">
      <c r="A44">
        <v>5302</v>
      </c>
      <c r="B44" s="29" t="s">
        <v>23</v>
      </c>
      <c r="C44" s="29" t="s">
        <v>158</v>
      </c>
      <c r="D44" s="38">
        <v>451.28</v>
      </c>
      <c r="E44" s="38">
        <v>477.74</v>
      </c>
      <c r="F44" s="38">
        <v>461.2</v>
      </c>
      <c r="G44" s="38">
        <v>356.48</v>
      </c>
      <c r="H44" s="38">
        <v>296.95999999999998</v>
      </c>
      <c r="I44" s="38">
        <v>279.32</v>
      </c>
      <c r="J44" s="38">
        <v>279.32</v>
      </c>
      <c r="K44" s="49">
        <v>323.41000000000003</v>
      </c>
      <c r="L44" s="49">
        <v>328.93</v>
      </c>
      <c r="M44" s="49">
        <v>368.92</v>
      </c>
      <c r="N44" s="49">
        <v>372.58</v>
      </c>
      <c r="O44" s="49">
        <v>379.19</v>
      </c>
      <c r="P44" s="40"/>
    </row>
    <row r="45" spans="1:16">
      <c r="A45">
        <v>5310</v>
      </c>
      <c r="B45" s="29" t="s">
        <v>24</v>
      </c>
      <c r="C45" s="29" t="s">
        <v>158</v>
      </c>
      <c r="D45" s="38">
        <v>612.44000000000005</v>
      </c>
      <c r="E45" s="38">
        <v>601.14</v>
      </c>
      <c r="F45" s="38">
        <v>582.57000000000005</v>
      </c>
      <c r="G45" s="38">
        <v>524.30999999999995</v>
      </c>
      <c r="H45" s="38">
        <v>475.53</v>
      </c>
      <c r="I45" s="38">
        <v>497.58</v>
      </c>
      <c r="J45" s="38">
        <v>439.64</v>
      </c>
      <c r="K45" s="49">
        <v>444.61</v>
      </c>
      <c r="L45" s="49">
        <v>458.17</v>
      </c>
      <c r="M45" s="49">
        <v>500.36</v>
      </c>
      <c r="N45" s="49">
        <v>552.20000000000005</v>
      </c>
      <c r="O45" s="49">
        <v>556.66</v>
      </c>
      <c r="P45" s="40"/>
    </row>
    <row r="46" spans="1:16">
      <c r="A46">
        <v>5312</v>
      </c>
      <c r="B46" s="29" t="s">
        <v>25</v>
      </c>
      <c r="C46" s="29" t="s">
        <v>158</v>
      </c>
      <c r="D46" s="38">
        <v>535.28</v>
      </c>
      <c r="E46" s="38">
        <v>523.98</v>
      </c>
      <c r="F46" s="38">
        <v>505.4</v>
      </c>
      <c r="G46" s="38">
        <v>447.15</v>
      </c>
      <c r="H46" s="38">
        <v>390.92</v>
      </c>
      <c r="I46" s="38">
        <v>410.06</v>
      </c>
      <c r="J46" s="38">
        <v>339.51</v>
      </c>
      <c r="K46" s="49">
        <v>343.92</v>
      </c>
      <c r="L46" s="49">
        <v>357.7</v>
      </c>
      <c r="M46" s="49">
        <v>392.42</v>
      </c>
      <c r="N46" s="49">
        <v>488.37</v>
      </c>
      <c r="O46" s="49">
        <v>491.18</v>
      </c>
      <c r="P46" s="40"/>
    </row>
    <row r="47" spans="1:16">
      <c r="A47">
        <v>5322</v>
      </c>
      <c r="B47" s="29" t="s">
        <v>26</v>
      </c>
      <c r="C47" s="29" t="s">
        <v>158</v>
      </c>
      <c r="D47" s="38">
        <v>447.36</v>
      </c>
      <c r="E47" s="38">
        <v>475.75</v>
      </c>
      <c r="F47" s="38">
        <v>459.22</v>
      </c>
      <c r="G47" s="38">
        <v>354.5</v>
      </c>
      <c r="H47" s="38">
        <v>294.98</v>
      </c>
      <c r="I47" s="38">
        <v>277.33999999999997</v>
      </c>
      <c r="J47" s="38">
        <v>277.33999999999997</v>
      </c>
      <c r="K47" s="49">
        <v>299.38</v>
      </c>
      <c r="L47" s="49">
        <v>326.94</v>
      </c>
      <c r="M47" s="49">
        <v>353.62</v>
      </c>
      <c r="N47" s="49">
        <v>334.33</v>
      </c>
      <c r="O47" s="49">
        <v>321.43</v>
      </c>
      <c r="P47" s="40"/>
    </row>
    <row r="48" spans="1:16">
      <c r="A48">
        <v>5324</v>
      </c>
      <c r="B48" s="29" t="s">
        <v>27</v>
      </c>
      <c r="C48" s="29" t="s">
        <v>158</v>
      </c>
      <c r="D48" s="38">
        <v>385.32</v>
      </c>
      <c r="E48" s="38">
        <v>414.24</v>
      </c>
      <c r="F48" s="38">
        <v>397.27</v>
      </c>
      <c r="G48" s="38">
        <v>292.11</v>
      </c>
      <c r="H48" s="38">
        <v>231</v>
      </c>
      <c r="I48" s="38">
        <v>214.07</v>
      </c>
      <c r="J48" s="38">
        <v>212.66</v>
      </c>
      <c r="K48" s="49">
        <v>234.79</v>
      </c>
      <c r="L48" s="49">
        <v>262.57</v>
      </c>
      <c r="M48" s="49">
        <v>303.93</v>
      </c>
      <c r="N48" s="49">
        <v>260.42</v>
      </c>
      <c r="O48" s="49">
        <v>259.92</v>
      </c>
      <c r="P48" s="40"/>
    </row>
    <row r="49" spans="1:16">
      <c r="A49">
        <v>5500</v>
      </c>
      <c r="B49" s="29" t="s">
        <v>61</v>
      </c>
      <c r="C49" s="29" t="s">
        <v>158</v>
      </c>
      <c r="D49" s="38">
        <v>168.65</v>
      </c>
      <c r="E49" s="38">
        <v>168.65</v>
      </c>
      <c r="F49" s="38">
        <v>181.15</v>
      </c>
      <c r="G49" s="38">
        <v>174.26</v>
      </c>
      <c r="H49" s="38">
        <v>171.96</v>
      </c>
      <c r="I49" s="38">
        <v>171.96</v>
      </c>
      <c r="J49" s="38">
        <v>171.45</v>
      </c>
      <c r="K49" s="49">
        <v>158.72999999999999</v>
      </c>
      <c r="L49" s="49">
        <v>148.08000000000001</v>
      </c>
      <c r="M49" s="49">
        <v>148.08000000000001</v>
      </c>
      <c r="N49" s="49">
        <v>148.08000000000001</v>
      </c>
      <c r="O49" s="49">
        <v>148.08000000000001</v>
      </c>
      <c r="P49" s="40"/>
    </row>
    <row r="50" spans="1:16">
      <c r="A50">
        <v>5504</v>
      </c>
      <c r="B50" s="29" t="s">
        <v>62</v>
      </c>
      <c r="C50" s="29" t="s">
        <v>158</v>
      </c>
      <c r="D50" s="38">
        <v>384.78</v>
      </c>
      <c r="E50" s="38">
        <v>429.63</v>
      </c>
      <c r="F50" s="38">
        <v>450.3</v>
      </c>
      <c r="G50" s="38">
        <v>450.3</v>
      </c>
      <c r="H50" s="38">
        <v>434.68</v>
      </c>
      <c r="I50" s="38">
        <v>427.33</v>
      </c>
      <c r="J50" s="38">
        <v>350.17</v>
      </c>
      <c r="K50" s="49">
        <v>277.14</v>
      </c>
      <c r="L50" s="49">
        <v>282.01</v>
      </c>
      <c r="M50" s="49">
        <v>302.39999999999998</v>
      </c>
      <c r="N50" s="49">
        <v>368.73</v>
      </c>
      <c r="O50" s="49">
        <v>418.15</v>
      </c>
      <c r="P50" s="40"/>
    </row>
    <row r="51" spans="1:16">
      <c r="A51">
        <v>5506</v>
      </c>
      <c r="B51" s="29" t="s">
        <v>63</v>
      </c>
      <c r="C51" s="29" t="s">
        <v>158</v>
      </c>
      <c r="D51" s="38">
        <v>382.14</v>
      </c>
      <c r="E51" s="38">
        <v>416.22</v>
      </c>
      <c r="F51" s="38">
        <v>444.88</v>
      </c>
      <c r="G51" s="38">
        <v>446.81</v>
      </c>
      <c r="H51" s="38">
        <v>420.42</v>
      </c>
      <c r="I51" s="38">
        <v>414.84</v>
      </c>
      <c r="J51" s="38">
        <v>342.01</v>
      </c>
      <c r="K51" s="49">
        <v>276.04000000000002</v>
      </c>
      <c r="L51" s="49">
        <v>281.08999999999997</v>
      </c>
      <c r="M51" s="49">
        <v>300.49</v>
      </c>
      <c r="N51" s="49">
        <v>362.11</v>
      </c>
      <c r="O51" s="49">
        <v>397.48</v>
      </c>
      <c r="P51" s="40"/>
    </row>
    <row r="52" spans="1:16">
      <c r="A52">
        <v>5510</v>
      </c>
      <c r="B52" s="29" t="s">
        <v>64</v>
      </c>
      <c r="C52" s="29" t="s">
        <v>158</v>
      </c>
      <c r="D52" s="38">
        <v>270.8</v>
      </c>
      <c r="E52" s="38">
        <v>264.19</v>
      </c>
      <c r="F52" s="38">
        <v>247.84</v>
      </c>
      <c r="G52" s="38">
        <v>240.86</v>
      </c>
      <c r="H52" s="38">
        <v>238.54</v>
      </c>
      <c r="I52" s="38">
        <v>248.02</v>
      </c>
      <c r="J52" s="38">
        <v>241.48</v>
      </c>
      <c r="K52" s="49">
        <v>225.15</v>
      </c>
      <c r="L52" s="49">
        <v>228.36</v>
      </c>
      <c r="M52" s="49">
        <v>225.39</v>
      </c>
      <c r="N52" s="49">
        <v>233.6</v>
      </c>
      <c r="O52" s="49">
        <v>243.98</v>
      </c>
      <c r="P52" s="40"/>
    </row>
    <row r="53" spans="1:16">
      <c r="A53">
        <v>5512</v>
      </c>
      <c r="B53" s="29" t="s">
        <v>65</v>
      </c>
      <c r="C53" s="29" t="s">
        <v>158</v>
      </c>
      <c r="D53" s="38">
        <v>263.23</v>
      </c>
      <c r="E53" s="38">
        <v>259.05</v>
      </c>
      <c r="F53" s="38">
        <v>247.1</v>
      </c>
      <c r="G53" s="38">
        <v>239.02</v>
      </c>
      <c r="H53" s="38">
        <v>238.1</v>
      </c>
      <c r="I53" s="38">
        <v>247.47</v>
      </c>
      <c r="J53" s="38">
        <v>239.5</v>
      </c>
      <c r="K53" s="49">
        <v>217.8</v>
      </c>
      <c r="L53" s="49">
        <v>219.27</v>
      </c>
      <c r="M53" s="49">
        <v>221.42</v>
      </c>
      <c r="N53" s="49">
        <v>229.93</v>
      </c>
      <c r="O53" s="49">
        <v>239.11</v>
      </c>
      <c r="P53" s="40"/>
    </row>
    <row r="54" spans="1:16">
      <c r="A54">
        <v>5760</v>
      </c>
      <c r="B54" s="29" t="s">
        <v>29</v>
      </c>
      <c r="C54" s="29" t="s">
        <v>158</v>
      </c>
      <c r="D54" s="38">
        <v>245.59</v>
      </c>
      <c r="E54" s="38">
        <v>236.99</v>
      </c>
      <c r="F54" s="38">
        <v>231.48</v>
      </c>
      <c r="G54" s="38">
        <v>209.71</v>
      </c>
      <c r="H54" s="38">
        <v>171.96</v>
      </c>
      <c r="I54" s="38">
        <v>171.96</v>
      </c>
      <c r="J54" s="38">
        <v>128.97</v>
      </c>
      <c r="K54" s="49">
        <v>215.5</v>
      </c>
      <c r="L54" s="49">
        <v>247.47</v>
      </c>
      <c r="M54" s="49">
        <v>271.17</v>
      </c>
      <c r="N54" s="49">
        <v>279.98</v>
      </c>
      <c r="O54" s="49">
        <v>279.98</v>
      </c>
      <c r="P54" s="40"/>
    </row>
    <row r="55" spans="1:16">
      <c r="A55">
        <v>5762</v>
      </c>
      <c r="B55" s="29" t="s">
        <v>30</v>
      </c>
      <c r="C55" s="29" t="s">
        <v>158</v>
      </c>
      <c r="D55" s="38">
        <v>436.51</v>
      </c>
      <c r="E55" s="38">
        <v>429.9</v>
      </c>
      <c r="F55" s="38">
        <v>417.5</v>
      </c>
      <c r="G55" s="38">
        <v>395.45</v>
      </c>
      <c r="H55" s="38">
        <v>363.76</v>
      </c>
      <c r="I55" s="38">
        <v>363.76</v>
      </c>
      <c r="J55" s="38">
        <v>329.59</v>
      </c>
      <c r="K55" s="49">
        <v>380.29</v>
      </c>
      <c r="L55" s="49">
        <v>393.19</v>
      </c>
      <c r="M55" s="49">
        <v>408.95</v>
      </c>
      <c r="N55" s="49">
        <v>399.36</v>
      </c>
      <c r="O55" s="49">
        <v>392.86</v>
      </c>
      <c r="P55" s="40"/>
    </row>
    <row r="56" spans="1:16">
      <c r="A56">
        <v>5764</v>
      </c>
      <c r="B56" s="29" t="s">
        <v>31</v>
      </c>
      <c r="C56" s="29" t="s">
        <v>158</v>
      </c>
      <c r="D56" s="38">
        <v>376.99</v>
      </c>
      <c r="E56" s="38">
        <v>369.27</v>
      </c>
      <c r="F56" s="38">
        <v>356.87</v>
      </c>
      <c r="G56" s="38">
        <v>334.82</v>
      </c>
      <c r="H56" s="38">
        <v>299.83</v>
      </c>
      <c r="I56" s="38">
        <v>297.62</v>
      </c>
      <c r="J56" s="38">
        <v>268.95999999999998</v>
      </c>
      <c r="K56" s="49">
        <v>340.34</v>
      </c>
      <c r="L56" s="49">
        <v>355.49</v>
      </c>
      <c r="M56" s="49">
        <v>364.86</v>
      </c>
      <c r="N56" s="49">
        <v>365.14</v>
      </c>
      <c r="O56" s="49">
        <v>363.76</v>
      </c>
      <c r="P56" s="40"/>
    </row>
    <row r="57" spans="1:16">
      <c r="A57">
        <v>5766</v>
      </c>
      <c r="B57" s="29" t="s">
        <v>32</v>
      </c>
      <c r="C57" s="29" t="s">
        <v>158</v>
      </c>
      <c r="D57" s="38">
        <v>191.14</v>
      </c>
      <c r="E57" s="38">
        <v>182.98</v>
      </c>
      <c r="F57" s="38">
        <v>177.47</v>
      </c>
      <c r="G57" s="38">
        <v>156.25</v>
      </c>
      <c r="H57" s="38">
        <v>120.15</v>
      </c>
      <c r="I57" s="38">
        <v>120.15</v>
      </c>
      <c r="J57" s="38">
        <v>79.37</v>
      </c>
      <c r="K57" s="49">
        <v>162.59</v>
      </c>
      <c r="L57" s="49">
        <v>192.35</v>
      </c>
      <c r="M57" s="49">
        <v>214.95</v>
      </c>
      <c r="N57" s="49">
        <v>223.77</v>
      </c>
      <c r="O57" s="49">
        <v>223.77</v>
      </c>
      <c r="P57" s="40"/>
    </row>
    <row r="58" spans="1:16">
      <c r="A58">
        <v>5772</v>
      </c>
      <c r="B58" s="29" t="s">
        <v>33</v>
      </c>
      <c r="C58" s="29" t="s">
        <v>158</v>
      </c>
      <c r="D58" s="38">
        <v>355.73</v>
      </c>
      <c r="E58" s="38">
        <v>358.3</v>
      </c>
      <c r="F58" s="38">
        <v>336.2</v>
      </c>
      <c r="G58" s="38">
        <v>337.85</v>
      </c>
      <c r="H58" s="38">
        <v>348.77</v>
      </c>
      <c r="I58" s="38">
        <v>367.51</v>
      </c>
      <c r="J58" s="38">
        <v>352.74</v>
      </c>
      <c r="K58" s="49">
        <v>333.39</v>
      </c>
      <c r="L58" s="49">
        <v>325.18</v>
      </c>
      <c r="M58" s="49">
        <v>341.45</v>
      </c>
      <c r="N58" s="49">
        <v>375.17</v>
      </c>
      <c r="O58" s="49">
        <v>409.17</v>
      </c>
      <c r="P58" s="40"/>
    </row>
    <row r="59" spans="1:16">
      <c r="A59">
        <v>5774</v>
      </c>
      <c r="B59" s="29" t="s">
        <v>34</v>
      </c>
      <c r="C59" s="29" t="s">
        <v>158</v>
      </c>
      <c r="D59" s="38">
        <v>494.49</v>
      </c>
      <c r="E59" s="38">
        <v>488.21</v>
      </c>
      <c r="F59" s="38">
        <v>442.52</v>
      </c>
      <c r="G59" s="38">
        <v>416.56</v>
      </c>
      <c r="H59" s="38">
        <v>439.46</v>
      </c>
      <c r="I59" s="38">
        <v>473.93</v>
      </c>
      <c r="J59" s="38">
        <v>493.39</v>
      </c>
      <c r="K59" s="49">
        <v>451.94</v>
      </c>
      <c r="L59" s="49">
        <v>469.8</v>
      </c>
      <c r="M59" s="49">
        <v>525.36</v>
      </c>
      <c r="N59" s="49">
        <v>538.69000000000005</v>
      </c>
      <c r="O59" s="49">
        <v>552.75</v>
      </c>
      <c r="P59" s="40"/>
    </row>
    <row r="60" spans="1:16">
      <c r="A60">
        <v>5776</v>
      </c>
      <c r="B60" s="29" t="s">
        <v>35</v>
      </c>
      <c r="C60" s="29" t="s">
        <v>158</v>
      </c>
      <c r="D60" s="38">
        <v>470.29</v>
      </c>
      <c r="E60" s="38">
        <v>466.93</v>
      </c>
      <c r="F60" s="38">
        <v>426.76</v>
      </c>
      <c r="G60" s="38">
        <v>398.92</v>
      </c>
      <c r="H60" s="38">
        <v>424.25</v>
      </c>
      <c r="I60" s="38">
        <v>460.6</v>
      </c>
      <c r="J60" s="38">
        <v>475.75</v>
      </c>
      <c r="K60" s="49">
        <v>434.8</v>
      </c>
      <c r="L60" s="49">
        <v>439.6</v>
      </c>
      <c r="M60" s="49">
        <v>493.87</v>
      </c>
      <c r="N60" s="49">
        <v>505.02</v>
      </c>
      <c r="O60" s="49">
        <v>508.77</v>
      </c>
      <c r="P60" s="40"/>
    </row>
    <row r="61" spans="1:16">
      <c r="A61">
        <v>5778</v>
      </c>
      <c r="B61" s="29" t="s">
        <v>36</v>
      </c>
      <c r="C61" s="29" t="s">
        <v>158</v>
      </c>
      <c r="D61" s="38">
        <v>247.8</v>
      </c>
      <c r="E61" s="38">
        <v>284.94</v>
      </c>
      <c r="F61" s="38">
        <v>267.31</v>
      </c>
      <c r="G61" s="38">
        <v>246.69</v>
      </c>
      <c r="H61" s="38">
        <v>257.5</v>
      </c>
      <c r="I61" s="38">
        <v>266.76</v>
      </c>
      <c r="J61" s="38">
        <v>258.38</v>
      </c>
      <c r="K61" s="49">
        <v>250.22</v>
      </c>
      <c r="L61" s="49">
        <v>249.12</v>
      </c>
      <c r="M61" s="49">
        <v>274.02999999999997</v>
      </c>
      <c r="N61" s="49">
        <v>309.2</v>
      </c>
      <c r="O61" s="49">
        <v>357.26</v>
      </c>
      <c r="P61" s="40"/>
    </row>
    <row r="62" spans="1:16">
      <c r="A62">
        <v>5796</v>
      </c>
      <c r="B62" s="29" t="s">
        <v>41</v>
      </c>
      <c r="C62" s="29" t="s">
        <v>158</v>
      </c>
      <c r="D62" s="38">
        <v>338.85</v>
      </c>
      <c r="E62" s="38">
        <v>350.81</v>
      </c>
      <c r="F62" s="38">
        <v>319.01</v>
      </c>
      <c r="G62" s="38">
        <v>326.12</v>
      </c>
      <c r="H62" s="38">
        <v>338.98</v>
      </c>
      <c r="I62" s="38">
        <v>357.37</v>
      </c>
      <c r="J62" s="38">
        <v>346.25</v>
      </c>
      <c r="K62" s="49">
        <v>307.49</v>
      </c>
      <c r="L62" s="49">
        <v>299</v>
      </c>
      <c r="M62" s="49">
        <v>319.70999999999998</v>
      </c>
      <c r="N62" s="49">
        <v>344.91</v>
      </c>
      <c r="O62" s="49">
        <v>372.19</v>
      </c>
      <c r="P62" s="40"/>
    </row>
    <row r="63" spans="1:16">
      <c r="A63">
        <v>5798</v>
      </c>
      <c r="B63" s="29" t="s">
        <v>42</v>
      </c>
      <c r="C63" s="29" t="s">
        <v>158</v>
      </c>
      <c r="D63" s="38">
        <v>411.55</v>
      </c>
      <c r="E63" s="38">
        <v>421.3</v>
      </c>
      <c r="F63" s="38">
        <v>390.99</v>
      </c>
      <c r="G63" s="38">
        <v>386.52</v>
      </c>
      <c r="H63" s="38">
        <v>393.61</v>
      </c>
      <c r="I63" s="38">
        <v>407.85</v>
      </c>
      <c r="J63" s="38">
        <v>397.53</v>
      </c>
      <c r="K63" s="49">
        <v>366.02</v>
      </c>
      <c r="L63" s="49">
        <v>347.72</v>
      </c>
      <c r="M63" s="49">
        <v>378.88</v>
      </c>
      <c r="N63" s="49">
        <v>402.78</v>
      </c>
      <c r="O63" s="49">
        <v>412.21</v>
      </c>
      <c r="P63" s="40"/>
    </row>
    <row r="64" spans="1:16">
      <c r="A64">
        <v>5800</v>
      </c>
      <c r="B64" s="29" t="s">
        <v>43</v>
      </c>
      <c r="C64" s="29" t="s">
        <v>158</v>
      </c>
      <c r="D64" s="38">
        <v>408.82</v>
      </c>
      <c r="E64" s="38">
        <v>418.49</v>
      </c>
      <c r="F64" s="38">
        <v>388.17</v>
      </c>
      <c r="G64" s="38">
        <v>383.77</v>
      </c>
      <c r="H64" s="38">
        <v>390.74</v>
      </c>
      <c r="I64" s="38">
        <v>405.21</v>
      </c>
      <c r="J64" s="38">
        <v>395.37</v>
      </c>
      <c r="K64" s="49">
        <v>356.21</v>
      </c>
      <c r="L64" s="49">
        <v>346.18</v>
      </c>
      <c r="M64" s="49">
        <v>377.74</v>
      </c>
      <c r="N64" s="49">
        <v>402.78</v>
      </c>
      <c r="O64" s="49">
        <v>412.21</v>
      </c>
      <c r="P64" s="40"/>
    </row>
    <row r="65" spans="1:16">
      <c r="A65">
        <v>5802</v>
      </c>
      <c r="B65" s="29" t="s">
        <v>44</v>
      </c>
      <c r="C65" s="29" t="s">
        <v>158</v>
      </c>
      <c r="D65" s="38">
        <v>291.36</v>
      </c>
      <c r="E65" s="38">
        <v>296.19</v>
      </c>
      <c r="F65" s="38">
        <v>271.17</v>
      </c>
      <c r="G65" s="38">
        <v>266.37</v>
      </c>
      <c r="H65" s="38">
        <v>274.91000000000003</v>
      </c>
      <c r="I65" s="38">
        <v>282.85000000000002</v>
      </c>
      <c r="J65" s="38">
        <v>287.92</v>
      </c>
      <c r="K65" s="49">
        <v>266.54000000000002</v>
      </c>
      <c r="L65" s="49">
        <v>249.78</v>
      </c>
      <c r="M65" s="49">
        <v>277.60000000000002</v>
      </c>
      <c r="N65" s="49">
        <v>299.66000000000003</v>
      </c>
      <c r="O65" s="49">
        <v>321.10000000000002</v>
      </c>
      <c r="P65" s="40"/>
    </row>
    <row r="66" spans="1:16">
      <c r="A66">
        <v>5808</v>
      </c>
      <c r="B66" s="29" t="s">
        <v>45</v>
      </c>
      <c r="C66" s="29" t="s">
        <v>158</v>
      </c>
      <c r="D66" s="38">
        <v>303.13</v>
      </c>
      <c r="E66" s="38">
        <v>303.13</v>
      </c>
      <c r="F66" s="38">
        <v>303.95999999999998</v>
      </c>
      <c r="G66" s="38">
        <v>281.25</v>
      </c>
      <c r="H66" s="38">
        <v>297.14</v>
      </c>
      <c r="I66" s="38">
        <v>300.49</v>
      </c>
      <c r="J66" s="38">
        <v>301.55</v>
      </c>
      <c r="K66" s="49">
        <v>288.75</v>
      </c>
      <c r="L66" s="49">
        <v>283.95</v>
      </c>
      <c r="M66" s="49">
        <v>283.95</v>
      </c>
      <c r="N66" s="49">
        <v>292.11</v>
      </c>
      <c r="O66" s="49">
        <v>292.11</v>
      </c>
      <c r="P66" s="40"/>
    </row>
    <row r="67" spans="1:16">
      <c r="A67">
        <v>5810</v>
      </c>
      <c r="B67" s="29" t="s">
        <v>46</v>
      </c>
      <c r="C67" s="29" t="s">
        <v>158</v>
      </c>
      <c r="D67" s="38">
        <v>403.49</v>
      </c>
      <c r="E67" s="38">
        <v>399.64</v>
      </c>
      <c r="F67" s="38">
        <v>388.56</v>
      </c>
      <c r="G67" s="38">
        <v>369.38</v>
      </c>
      <c r="H67" s="38">
        <v>366.01</v>
      </c>
      <c r="I67" s="38">
        <v>381.18</v>
      </c>
      <c r="J67" s="38">
        <v>388.49</v>
      </c>
      <c r="K67" s="49">
        <v>365.69</v>
      </c>
      <c r="L67" s="49">
        <v>375.88</v>
      </c>
      <c r="M67" s="49">
        <v>412.17</v>
      </c>
      <c r="N67" s="49">
        <v>429.29</v>
      </c>
      <c r="O67" s="49">
        <v>445.16</v>
      </c>
      <c r="P67" s="40"/>
    </row>
    <row r="68" spans="1:16">
      <c r="A68">
        <v>5812</v>
      </c>
      <c r="B68" s="29" t="s">
        <v>47</v>
      </c>
      <c r="C68" s="29" t="s">
        <v>158</v>
      </c>
      <c r="D68" s="38">
        <v>360.45</v>
      </c>
      <c r="E68" s="38">
        <v>357.31</v>
      </c>
      <c r="F68" s="38">
        <v>348.82</v>
      </c>
      <c r="G68" s="38">
        <v>319.33999999999997</v>
      </c>
      <c r="H68" s="38">
        <v>325.22000000000003</v>
      </c>
      <c r="I68" s="38">
        <v>351.08</v>
      </c>
      <c r="J68" s="38">
        <v>352.74</v>
      </c>
      <c r="K68" s="49">
        <v>323.86</v>
      </c>
      <c r="L68" s="49">
        <v>326.39</v>
      </c>
      <c r="M68" s="49">
        <v>347.27</v>
      </c>
      <c r="N68" s="49">
        <v>373.85</v>
      </c>
      <c r="O68" s="49">
        <v>388.89</v>
      </c>
      <c r="P68" s="40"/>
    </row>
    <row r="69" spans="1:16">
      <c r="A69">
        <v>5814</v>
      </c>
      <c r="B69" s="29" t="s">
        <v>48</v>
      </c>
      <c r="C69" s="29" t="s">
        <v>158</v>
      </c>
      <c r="D69" s="38">
        <v>298.77</v>
      </c>
      <c r="E69" s="38">
        <v>297.62</v>
      </c>
      <c r="F69" s="38">
        <v>299.27</v>
      </c>
      <c r="G69" s="38">
        <v>269.13</v>
      </c>
      <c r="H69" s="38">
        <v>257.5</v>
      </c>
      <c r="I69" s="38">
        <v>261.91000000000003</v>
      </c>
      <c r="J69" s="38">
        <v>261.91000000000003</v>
      </c>
      <c r="K69" s="49">
        <v>250.83</v>
      </c>
      <c r="L69" s="49">
        <v>245.37</v>
      </c>
      <c r="M69" s="49">
        <v>248.02</v>
      </c>
      <c r="N69" s="49">
        <v>253.53</v>
      </c>
      <c r="O69" s="49">
        <v>253.53</v>
      </c>
      <c r="P69" s="40"/>
    </row>
    <row r="70" spans="1:16">
      <c r="A70">
        <v>5850</v>
      </c>
      <c r="B70" s="29" t="s">
        <v>49</v>
      </c>
      <c r="C70" s="29" t="s">
        <v>158</v>
      </c>
      <c r="D70" s="38">
        <v>665.26</v>
      </c>
      <c r="E70" s="38">
        <v>666.89</v>
      </c>
      <c r="F70" s="38">
        <v>666.89</v>
      </c>
      <c r="G70" s="38">
        <v>650.36</v>
      </c>
      <c r="H70" s="38">
        <v>661.95</v>
      </c>
      <c r="I70" s="38">
        <v>675.27</v>
      </c>
      <c r="J70" s="38">
        <v>656.22</v>
      </c>
      <c r="K70" s="49">
        <v>659.18</v>
      </c>
      <c r="L70" s="49">
        <v>662.48</v>
      </c>
      <c r="M70" s="49">
        <v>659.88</v>
      </c>
      <c r="N70" s="49">
        <v>667.11</v>
      </c>
      <c r="O70" s="49">
        <v>659.62</v>
      </c>
      <c r="P70" s="40"/>
    </row>
    <row r="71" spans="1:16">
      <c r="A71">
        <v>5852</v>
      </c>
      <c r="B71" s="29" t="s">
        <v>50</v>
      </c>
      <c r="C71" s="29" t="s">
        <v>158</v>
      </c>
      <c r="D71" s="38">
        <v>628.66</v>
      </c>
      <c r="E71" s="38">
        <v>628.30999999999995</v>
      </c>
      <c r="F71" s="38">
        <v>628.30999999999995</v>
      </c>
      <c r="G71" s="38">
        <v>611.78</v>
      </c>
      <c r="H71" s="38">
        <v>625.58000000000004</v>
      </c>
      <c r="I71" s="38">
        <v>644.13</v>
      </c>
      <c r="J71" s="38">
        <v>609.91999999999996</v>
      </c>
      <c r="K71" s="49">
        <v>596.62</v>
      </c>
      <c r="L71" s="49">
        <v>595.24</v>
      </c>
      <c r="M71" s="49">
        <v>606.13</v>
      </c>
      <c r="N71" s="49">
        <v>620.82000000000005</v>
      </c>
      <c r="O71" s="49">
        <v>618.78</v>
      </c>
      <c r="P71" s="40"/>
    </row>
    <row r="72" spans="1:16">
      <c r="A72">
        <v>5854</v>
      </c>
      <c r="B72" s="29" t="s">
        <v>51</v>
      </c>
      <c r="C72" s="29" t="s">
        <v>158</v>
      </c>
      <c r="D72" s="38">
        <v>564.41999999999996</v>
      </c>
      <c r="E72" s="38">
        <v>565.91999999999996</v>
      </c>
      <c r="F72" s="38">
        <v>565.91999999999996</v>
      </c>
      <c r="G72" s="38">
        <v>551.15</v>
      </c>
      <c r="H72" s="38">
        <v>556.26</v>
      </c>
      <c r="I72" s="38">
        <v>564.98</v>
      </c>
      <c r="J72" s="38">
        <v>542.29</v>
      </c>
      <c r="K72" s="49">
        <v>523.59</v>
      </c>
      <c r="L72" s="49">
        <v>507.06</v>
      </c>
      <c r="M72" s="49">
        <v>515.91999999999996</v>
      </c>
      <c r="N72" s="49">
        <v>551.15</v>
      </c>
      <c r="O72" s="49">
        <v>550.21</v>
      </c>
      <c r="P72" s="40"/>
    </row>
    <row r="73" spans="1:16">
      <c r="A73">
        <v>5856</v>
      </c>
      <c r="B73" s="29" t="s">
        <v>52</v>
      </c>
      <c r="C73" s="29" t="s">
        <v>158</v>
      </c>
      <c r="D73" s="38">
        <v>507.06</v>
      </c>
      <c r="E73" s="38">
        <v>507.06</v>
      </c>
      <c r="F73" s="38">
        <v>507.06</v>
      </c>
      <c r="G73" s="38">
        <v>499.78</v>
      </c>
      <c r="H73" s="38">
        <v>504.9</v>
      </c>
      <c r="I73" s="38">
        <v>513.45000000000005</v>
      </c>
      <c r="J73" s="38">
        <v>484.97</v>
      </c>
      <c r="K73" s="49">
        <v>451.89</v>
      </c>
      <c r="L73" s="49">
        <v>426.15</v>
      </c>
      <c r="M73" s="49">
        <v>444.58</v>
      </c>
      <c r="N73" s="49">
        <v>479.94</v>
      </c>
      <c r="O73" s="49">
        <v>484.96</v>
      </c>
      <c r="P73" s="40"/>
    </row>
    <row r="74" spans="1:16">
      <c r="A74">
        <v>5862</v>
      </c>
      <c r="B74" s="29" t="s">
        <v>53</v>
      </c>
      <c r="C74" s="29" t="s">
        <v>158</v>
      </c>
      <c r="D74" s="38">
        <v>554.24</v>
      </c>
      <c r="E74" s="38">
        <v>542.88</v>
      </c>
      <c r="F74" s="38">
        <v>538.75</v>
      </c>
      <c r="G74" s="38">
        <v>512.35</v>
      </c>
      <c r="H74" s="38">
        <v>513.94000000000005</v>
      </c>
      <c r="I74" s="38">
        <v>560.74</v>
      </c>
      <c r="J74" s="38">
        <v>545.46</v>
      </c>
      <c r="K74" s="49">
        <v>517.41999999999996</v>
      </c>
      <c r="L74" s="49">
        <v>523.59</v>
      </c>
      <c r="M74" s="49">
        <v>533.42999999999995</v>
      </c>
      <c r="N74" s="49">
        <v>542.33000000000004</v>
      </c>
      <c r="O74" s="49">
        <v>545.75</v>
      </c>
      <c r="P74" s="40"/>
    </row>
    <row r="75" spans="1:16">
      <c r="A75">
        <v>5864</v>
      </c>
      <c r="B75" s="29" t="s">
        <v>54</v>
      </c>
      <c r="C75" s="29" t="s">
        <v>158</v>
      </c>
      <c r="D75" s="38">
        <v>510.28</v>
      </c>
      <c r="E75" s="38">
        <v>496.04</v>
      </c>
      <c r="F75" s="38">
        <v>494.66</v>
      </c>
      <c r="G75" s="38">
        <v>468.48</v>
      </c>
      <c r="H75" s="38">
        <v>470.42</v>
      </c>
      <c r="I75" s="38">
        <v>497.91</v>
      </c>
      <c r="J75" s="38">
        <v>490.66</v>
      </c>
      <c r="K75" s="49">
        <v>479.34</v>
      </c>
      <c r="L75" s="49">
        <v>479.06</v>
      </c>
      <c r="M75" s="49">
        <v>484.35</v>
      </c>
      <c r="N75" s="49">
        <v>492.29</v>
      </c>
      <c r="O75" s="49">
        <v>496.04</v>
      </c>
      <c r="P75" s="40"/>
    </row>
    <row r="76" spans="1:16">
      <c r="A76">
        <v>5866</v>
      </c>
      <c r="B76" s="29" t="s">
        <v>55</v>
      </c>
      <c r="C76" s="29" t="s">
        <v>158</v>
      </c>
      <c r="D76" s="38">
        <v>407.85</v>
      </c>
      <c r="E76" s="38">
        <v>399.58</v>
      </c>
      <c r="F76" s="38">
        <v>396.83</v>
      </c>
      <c r="G76" s="38">
        <v>388.56</v>
      </c>
      <c r="H76" s="38">
        <v>392.42</v>
      </c>
      <c r="I76" s="38">
        <v>416.12</v>
      </c>
      <c r="J76" s="38">
        <v>407.45</v>
      </c>
      <c r="K76" s="49">
        <v>416.12</v>
      </c>
      <c r="L76" s="49">
        <v>418.87</v>
      </c>
      <c r="M76" s="49">
        <v>423.28</v>
      </c>
      <c r="N76" s="49">
        <v>429.9</v>
      </c>
      <c r="O76" s="49">
        <v>426.15</v>
      </c>
      <c r="P76" s="40"/>
    </row>
    <row r="77" spans="1:16">
      <c r="A77">
        <v>5868</v>
      </c>
      <c r="B77" s="29" t="s">
        <v>56</v>
      </c>
      <c r="C77" s="29" t="s">
        <v>158</v>
      </c>
      <c r="D77" s="38">
        <v>407.85</v>
      </c>
      <c r="E77" s="38">
        <v>392.42</v>
      </c>
      <c r="F77" s="38">
        <v>386.91</v>
      </c>
      <c r="G77" s="38">
        <v>371.2</v>
      </c>
      <c r="H77" s="38">
        <v>378.53</v>
      </c>
      <c r="I77" s="38">
        <v>416.12</v>
      </c>
      <c r="J77" s="38">
        <v>402.12</v>
      </c>
      <c r="K77" s="49">
        <v>381.4</v>
      </c>
      <c r="L77" s="49">
        <v>386.91</v>
      </c>
      <c r="M77" s="49">
        <v>395.73</v>
      </c>
      <c r="N77" s="49">
        <v>408.95</v>
      </c>
      <c r="O77" s="49">
        <v>408.95</v>
      </c>
      <c r="P77" s="40"/>
    </row>
    <row r="78" spans="1:16">
      <c r="A78">
        <v>5876</v>
      </c>
      <c r="B78" s="29" t="s">
        <v>57</v>
      </c>
      <c r="C78" s="29" t="s">
        <v>158</v>
      </c>
      <c r="D78" s="38">
        <v>776.68</v>
      </c>
      <c r="E78" s="38">
        <v>780.43</v>
      </c>
      <c r="F78" s="38">
        <v>773.81</v>
      </c>
      <c r="G78" s="38">
        <v>767.75</v>
      </c>
      <c r="H78" s="38">
        <v>761.25</v>
      </c>
      <c r="I78" s="38">
        <v>763.34</v>
      </c>
      <c r="J78" s="38">
        <v>781.18</v>
      </c>
      <c r="K78" s="49">
        <v>791.84</v>
      </c>
      <c r="L78" s="49">
        <v>800.93</v>
      </c>
      <c r="M78" s="49">
        <v>810.01</v>
      </c>
      <c r="N78" s="49">
        <v>832.68</v>
      </c>
      <c r="O78" s="49">
        <v>865.75</v>
      </c>
      <c r="P78" s="40"/>
    </row>
    <row r="79" spans="1:16">
      <c r="A79">
        <v>5878</v>
      </c>
      <c r="B79" s="29" t="s">
        <v>58</v>
      </c>
      <c r="C79" s="29" t="s">
        <v>158</v>
      </c>
      <c r="D79" s="38">
        <v>732.81</v>
      </c>
      <c r="E79" s="38">
        <v>736.61</v>
      </c>
      <c r="F79" s="38">
        <v>730.82</v>
      </c>
      <c r="G79" s="38">
        <v>724.21</v>
      </c>
      <c r="H79" s="38">
        <v>718.26</v>
      </c>
      <c r="I79" s="38">
        <v>709.88</v>
      </c>
      <c r="J79" s="38">
        <v>735.68</v>
      </c>
      <c r="K79" s="49">
        <v>745.71</v>
      </c>
      <c r="L79" s="49">
        <v>752.87</v>
      </c>
      <c r="M79" s="49">
        <v>764.78</v>
      </c>
      <c r="N79" s="49">
        <v>773.81</v>
      </c>
      <c r="O79" s="49">
        <v>815.7</v>
      </c>
      <c r="P79" s="40"/>
    </row>
    <row r="80" spans="1:16">
      <c r="A80">
        <v>5880</v>
      </c>
      <c r="B80" s="29" t="s">
        <v>59</v>
      </c>
      <c r="C80" s="29" t="s">
        <v>158</v>
      </c>
      <c r="D80" s="38">
        <v>574.96</v>
      </c>
      <c r="E80" s="38">
        <v>566.86</v>
      </c>
      <c r="F80" s="38">
        <v>596.62</v>
      </c>
      <c r="G80" s="38">
        <v>591.38</v>
      </c>
      <c r="H80" s="38">
        <v>580.91</v>
      </c>
      <c r="I80" s="38">
        <v>580.91</v>
      </c>
      <c r="J80" s="38">
        <v>580.91</v>
      </c>
      <c r="K80" s="49">
        <v>580.91</v>
      </c>
      <c r="L80" s="49">
        <v>580.91</v>
      </c>
      <c r="M80" s="49">
        <v>604.05999999999995</v>
      </c>
      <c r="N80" s="49">
        <v>623.9</v>
      </c>
      <c r="O80" s="49">
        <v>622.79999999999995</v>
      </c>
      <c r="P80" s="40"/>
    </row>
    <row r="81" spans="1:16">
      <c r="A81">
        <v>5882</v>
      </c>
      <c r="B81" s="29" t="s">
        <v>60</v>
      </c>
      <c r="C81" s="29" t="s">
        <v>158</v>
      </c>
      <c r="D81" s="38">
        <v>526.67999999999995</v>
      </c>
      <c r="E81" s="38">
        <v>529.1</v>
      </c>
      <c r="F81" s="38">
        <v>559.69000000000005</v>
      </c>
      <c r="G81" s="38">
        <v>548.39</v>
      </c>
      <c r="H81" s="38">
        <v>537.91999999999996</v>
      </c>
      <c r="I81" s="38">
        <v>537.91999999999996</v>
      </c>
      <c r="J81" s="38">
        <v>534.4</v>
      </c>
      <c r="K81" s="49">
        <v>554.17999999999995</v>
      </c>
      <c r="L81" s="49">
        <v>558.87</v>
      </c>
      <c r="M81" s="49">
        <v>569.01</v>
      </c>
      <c r="N81" s="49">
        <v>580.91</v>
      </c>
      <c r="O81" s="49">
        <v>622.79999999999995</v>
      </c>
      <c r="P81" s="40"/>
    </row>
    <row r="82" spans="1:16">
      <c r="A82">
        <v>5784</v>
      </c>
      <c r="B82" s="29" t="s">
        <v>37</v>
      </c>
      <c r="C82" s="29" t="s">
        <v>158</v>
      </c>
      <c r="D82" s="38">
        <v>261.25</v>
      </c>
      <c r="E82" s="38">
        <v>263.17</v>
      </c>
      <c r="F82" s="38">
        <v>267.02999999999997</v>
      </c>
      <c r="G82" s="38">
        <v>251.66</v>
      </c>
      <c r="H82" s="38">
        <v>242.59</v>
      </c>
      <c r="I82" s="38">
        <v>230.88</v>
      </c>
      <c r="J82" s="38">
        <v>249.74</v>
      </c>
      <c r="K82" s="49">
        <v>236.39</v>
      </c>
      <c r="L82" s="49">
        <v>270.06</v>
      </c>
      <c r="M82" s="49">
        <v>212.3</v>
      </c>
      <c r="N82" s="49">
        <v>217.81</v>
      </c>
      <c r="O82" s="49">
        <v>314.87</v>
      </c>
      <c r="P82" s="40"/>
    </row>
    <row r="83" spans="1:16">
      <c r="A83">
        <v>5786</v>
      </c>
      <c r="B83" s="29" t="s">
        <v>38</v>
      </c>
      <c r="C83" s="29" t="s">
        <v>158</v>
      </c>
      <c r="D83" s="38">
        <v>413.8</v>
      </c>
      <c r="E83" s="38">
        <v>409.34</v>
      </c>
      <c r="F83" s="38">
        <v>399.91</v>
      </c>
      <c r="G83" s="38">
        <v>368.94</v>
      </c>
      <c r="H83" s="38">
        <v>382.81</v>
      </c>
      <c r="I83" s="38">
        <v>377.04</v>
      </c>
      <c r="J83" s="38">
        <v>379.24</v>
      </c>
      <c r="K83" s="49">
        <v>344.41</v>
      </c>
      <c r="L83" s="49">
        <v>407.47</v>
      </c>
      <c r="M83" s="49">
        <v>332.15</v>
      </c>
      <c r="N83" s="49">
        <v>335.1</v>
      </c>
      <c r="O83" s="49">
        <v>435.96</v>
      </c>
      <c r="P83" s="40"/>
    </row>
    <row r="84" spans="1:16">
      <c r="A84">
        <v>5788</v>
      </c>
      <c r="B84" s="29" t="s">
        <v>39</v>
      </c>
      <c r="C84" s="29" t="s">
        <v>158</v>
      </c>
      <c r="D84" s="38">
        <v>367.73</v>
      </c>
      <c r="E84" s="38">
        <v>364.86</v>
      </c>
      <c r="F84" s="38">
        <v>361.55</v>
      </c>
      <c r="G84" s="38">
        <v>308.42</v>
      </c>
      <c r="H84" s="38">
        <v>330.25</v>
      </c>
      <c r="I84" s="38">
        <v>316.3</v>
      </c>
      <c r="J84" s="38">
        <v>314.77</v>
      </c>
      <c r="K84" s="49">
        <v>283.24</v>
      </c>
      <c r="L84" s="49">
        <v>341.71</v>
      </c>
      <c r="M84" s="49">
        <v>272.93</v>
      </c>
      <c r="N84" s="49">
        <v>278.44</v>
      </c>
      <c r="O84" s="49">
        <v>387.07</v>
      </c>
      <c r="P84" s="40"/>
    </row>
    <row r="85" spans="1:16">
      <c r="A85">
        <v>5790</v>
      </c>
      <c r="B85" s="29" t="s">
        <v>40</v>
      </c>
      <c r="C85" t="s">
        <v>158</v>
      </c>
      <c r="D85" s="38">
        <v>228.53</v>
      </c>
      <c r="E85" s="38">
        <v>225.92</v>
      </c>
      <c r="F85" s="38">
        <v>245.26</v>
      </c>
      <c r="G85" s="38">
        <v>238.43</v>
      </c>
      <c r="H85" s="38">
        <v>218.96</v>
      </c>
      <c r="I85" s="38">
        <v>202.16</v>
      </c>
      <c r="J85" s="38">
        <v>232.94</v>
      </c>
      <c r="K85" s="49">
        <v>230.55</v>
      </c>
      <c r="L85" s="49">
        <v>224.21</v>
      </c>
      <c r="M85" s="49">
        <v>227.74</v>
      </c>
      <c r="N85" s="49">
        <v>235.23</v>
      </c>
      <c r="O85" s="49">
        <v>235.23</v>
      </c>
      <c r="P85" s="40"/>
    </row>
    <row r="86" spans="1:16">
      <c r="A86">
        <v>5940</v>
      </c>
      <c r="B86" s="29" t="s">
        <v>115</v>
      </c>
      <c r="C86" s="29" t="s">
        <v>158</v>
      </c>
      <c r="D86" s="38">
        <v>354.31</v>
      </c>
      <c r="E86" s="38">
        <v>352.22</v>
      </c>
      <c r="F86" s="38">
        <v>349.01</v>
      </c>
      <c r="G86" s="38">
        <v>347.75</v>
      </c>
      <c r="H86" s="38">
        <v>325.35000000000002</v>
      </c>
      <c r="I86" s="38">
        <v>348.25</v>
      </c>
      <c r="J86" s="38">
        <v>338</v>
      </c>
      <c r="K86" s="49">
        <v>358.05</v>
      </c>
      <c r="L86" s="49">
        <v>366.96</v>
      </c>
      <c r="M86" s="49">
        <v>388.1</v>
      </c>
      <c r="N86" s="49">
        <v>375.47</v>
      </c>
      <c r="O86" s="49">
        <v>354.23</v>
      </c>
      <c r="P86" s="40"/>
    </row>
    <row r="87" spans="1:16">
      <c r="A87">
        <v>5350</v>
      </c>
      <c r="B87" s="29" t="s">
        <v>28</v>
      </c>
      <c r="C87" s="29" t="s">
        <v>158</v>
      </c>
      <c r="D87" s="38">
        <v>322.17</v>
      </c>
      <c r="E87" s="38">
        <v>336.94</v>
      </c>
      <c r="F87" s="38">
        <v>338.6</v>
      </c>
      <c r="G87" s="38">
        <v>322.61</v>
      </c>
      <c r="H87" s="38">
        <v>317.10000000000002</v>
      </c>
      <c r="I87" s="38">
        <v>287.70999999999998</v>
      </c>
      <c r="J87" s="38">
        <v>270.66000000000003</v>
      </c>
      <c r="K87" s="49">
        <v>257.39</v>
      </c>
      <c r="L87" s="49">
        <v>267.95999999999998</v>
      </c>
      <c r="M87" s="49">
        <v>272.86</v>
      </c>
      <c r="N87" s="49">
        <v>288.07</v>
      </c>
      <c r="O87" s="49">
        <v>291.75</v>
      </c>
    </row>
    <row r="88" spans="1:16">
      <c r="A88">
        <v>5370</v>
      </c>
      <c r="B88" s="29" t="s">
        <v>15</v>
      </c>
      <c r="C88" s="29" t="s">
        <v>158</v>
      </c>
      <c r="D88" s="38">
        <v>750.45</v>
      </c>
      <c r="E88" s="38">
        <v>730.27</v>
      </c>
      <c r="F88" s="38">
        <v>709.61</v>
      </c>
      <c r="G88" s="38">
        <v>694.45</v>
      </c>
      <c r="H88" s="38">
        <v>694.45</v>
      </c>
      <c r="I88" s="38">
        <v>690.32</v>
      </c>
      <c r="J88" s="38">
        <v>677.91</v>
      </c>
      <c r="K88" s="49">
        <v>650.36</v>
      </c>
      <c r="L88" s="49">
        <v>633.82000000000005</v>
      </c>
      <c r="M88" s="49">
        <v>600.75</v>
      </c>
      <c r="N88" s="49">
        <v>668.27</v>
      </c>
      <c r="O88" s="49">
        <v>695.83</v>
      </c>
      <c r="P88" s="40"/>
    </row>
    <row r="89" spans="1:16">
      <c r="A89">
        <v>5396</v>
      </c>
      <c r="B89" s="29" t="s">
        <v>16</v>
      </c>
      <c r="C89" s="29" t="s">
        <v>158</v>
      </c>
      <c r="D89" s="38">
        <v>644.63</v>
      </c>
      <c r="E89" s="38">
        <v>659.18</v>
      </c>
      <c r="F89" s="38">
        <v>705.47</v>
      </c>
      <c r="G89" s="38">
        <v>705.47</v>
      </c>
      <c r="H89" s="38">
        <v>705.47</v>
      </c>
      <c r="I89" s="38">
        <v>705.47</v>
      </c>
      <c r="J89" s="38">
        <v>687.84</v>
      </c>
      <c r="K89" s="49">
        <v>712.36</v>
      </c>
      <c r="L89" s="49">
        <v>753.7</v>
      </c>
      <c r="M89" s="49">
        <v>842.16</v>
      </c>
      <c r="N89" s="49">
        <v>914.91</v>
      </c>
      <c r="O89" s="49">
        <v>1007.23</v>
      </c>
      <c r="P89" s="40"/>
    </row>
    <row r="90" spans="1:16">
      <c r="A90">
        <v>5426</v>
      </c>
      <c r="B90" s="29" t="s">
        <v>17</v>
      </c>
      <c r="C90" s="29" t="s">
        <v>158</v>
      </c>
      <c r="D90" s="39">
        <v>815.7</v>
      </c>
      <c r="E90" s="38">
        <v>810.74</v>
      </c>
      <c r="F90" s="38">
        <v>810.19</v>
      </c>
      <c r="G90" s="38">
        <v>815.7</v>
      </c>
      <c r="H90" s="38">
        <v>815.7</v>
      </c>
      <c r="I90" s="38">
        <v>815.7</v>
      </c>
      <c r="J90" s="38">
        <v>793.66</v>
      </c>
      <c r="K90" s="49">
        <v>804.68</v>
      </c>
      <c r="L90" s="49">
        <v>810.19</v>
      </c>
      <c r="M90" s="49">
        <v>745.15</v>
      </c>
      <c r="N90" s="49">
        <v>799.17</v>
      </c>
      <c r="O90" s="49">
        <v>826.73</v>
      </c>
      <c r="P90" s="40"/>
    </row>
    <row r="91" spans="1:16">
      <c r="A91">
        <v>5436</v>
      </c>
      <c r="B91" s="29" t="s">
        <v>18</v>
      </c>
      <c r="C91" s="29" t="s">
        <v>158</v>
      </c>
      <c r="D91" s="39">
        <v>640.22</v>
      </c>
      <c r="E91" s="38">
        <v>630.52</v>
      </c>
      <c r="F91" s="38">
        <v>627.21</v>
      </c>
      <c r="G91" s="38">
        <v>630.52</v>
      </c>
      <c r="H91" s="38">
        <v>625.22</v>
      </c>
      <c r="I91" s="38">
        <v>621.70000000000005</v>
      </c>
      <c r="J91" s="38">
        <v>608.47</v>
      </c>
      <c r="K91" s="49">
        <v>622.52</v>
      </c>
      <c r="L91" s="49">
        <v>618.39</v>
      </c>
      <c r="M91" s="49">
        <v>645.51</v>
      </c>
      <c r="N91" s="49">
        <v>770.51</v>
      </c>
      <c r="O91" s="49">
        <v>871.92</v>
      </c>
      <c r="P91" s="40"/>
    </row>
    <row r="92" spans="1:16">
      <c r="A92">
        <v>5448</v>
      </c>
      <c r="B92" s="29" t="s">
        <v>19</v>
      </c>
      <c r="C92" s="29" t="s">
        <v>158</v>
      </c>
      <c r="D92" s="39">
        <v>815.7</v>
      </c>
      <c r="E92" s="38">
        <v>810.74</v>
      </c>
      <c r="F92" s="38">
        <v>810.19</v>
      </c>
      <c r="G92" s="38">
        <v>815.7</v>
      </c>
      <c r="H92" s="38">
        <v>815.7</v>
      </c>
      <c r="I92" s="38">
        <v>815.7</v>
      </c>
      <c r="J92" s="38">
        <v>793.66</v>
      </c>
      <c r="K92" s="49">
        <v>804.68</v>
      </c>
      <c r="L92" s="49">
        <v>810.19</v>
      </c>
      <c r="M92" s="49">
        <v>762.79</v>
      </c>
      <c r="N92" s="49">
        <v>799.17</v>
      </c>
      <c r="O92" s="49">
        <v>815.7</v>
      </c>
      <c r="P92" s="40"/>
    </row>
    <row r="93" spans="1:16">
      <c r="A93">
        <v>5458</v>
      </c>
      <c r="B93" s="29" t="s">
        <v>20</v>
      </c>
      <c r="C93" s="29" t="s">
        <v>158</v>
      </c>
      <c r="D93" s="39">
        <v>734.57</v>
      </c>
      <c r="E93" s="38">
        <v>742.67</v>
      </c>
      <c r="F93" s="38">
        <v>767.48</v>
      </c>
      <c r="G93" s="38">
        <v>771.61</v>
      </c>
      <c r="H93" s="38">
        <v>791.45</v>
      </c>
      <c r="I93" s="38">
        <v>804.68</v>
      </c>
      <c r="J93" s="38">
        <v>807.99</v>
      </c>
      <c r="K93" s="49">
        <v>815.7</v>
      </c>
      <c r="L93" s="49">
        <v>761.96</v>
      </c>
      <c r="M93" s="49">
        <v>762.13</v>
      </c>
      <c r="N93" s="49">
        <v>827.83</v>
      </c>
      <c r="O93" s="49">
        <v>849.87</v>
      </c>
      <c r="P93" s="40"/>
    </row>
    <row r="94" spans="1:16">
      <c r="A94">
        <v>5406</v>
      </c>
      <c r="B94" s="29" t="s">
        <v>146</v>
      </c>
      <c r="C94" s="29" t="s">
        <v>158</v>
      </c>
      <c r="D94" s="39">
        <v>1070.33</v>
      </c>
      <c r="E94" s="38">
        <v>1030.6500000000001</v>
      </c>
      <c r="F94" s="38">
        <v>1021.01</v>
      </c>
      <c r="G94" s="38">
        <v>1030.6500000000001</v>
      </c>
      <c r="H94" s="38">
        <v>1030.6500000000001</v>
      </c>
      <c r="I94" s="38">
        <v>1034.78</v>
      </c>
      <c r="J94" s="38">
        <v>1057.1099999999999</v>
      </c>
      <c r="K94" s="49">
        <v>1049.94</v>
      </c>
      <c r="L94" s="49">
        <v>1070.6099999999999</v>
      </c>
      <c r="M94" s="49">
        <v>1058.21</v>
      </c>
      <c r="N94" s="49">
        <v>1133.1600000000001</v>
      </c>
      <c r="O94" s="49">
        <v>1221.07</v>
      </c>
      <c r="P94" s="40"/>
    </row>
    <row r="95" spans="1:16">
      <c r="A95">
        <v>5416</v>
      </c>
      <c r="B95" s="29" t="s">
        <v>147</v>
      </c>
      <c r="C95" s="29" t="s">
        <v>158</v>
      </c>
      <c r="D95" s="39">
        <v>1000.05</v>
      </c>
      <c r="E95" s="38">
        <v>975.54</v>
      </c>
      <c r="F95" s="38">
        <v>986.56</v>
      </c>
      <c r="G95" s="38">
        <v>986.56</v>
      </c>
      <c r="H95" s="38">
        <v>992.07</v>
      </c>
      <c r="I95" s="38">
        <v>986.56</v>
      </c>
      <c r="J95" s="38">
        <v>974.43</v>
      </c>
      <c r="K95" s="49">
        <v>987.94</v>
      </c>
      <c r="L95" s="49">
        <v>994.83</v>
      </c>
      <c r="M95" s="49">
        <v>1062.6199999999999</v>
      </c>
      <c r="N95" s="49">
        <v>1085.77</v>
      </c>
      <c r="O95" s="49">
        <v>1094.03</v>
      </c>
      <c r="P95" s="40"/>
    </row>
    <row r="96" spans="1:16">
      <c r="A96">
        <v>5386</v>
      </c>
      <c r="B96" s="29" t="s">
        <v>148</v>
      </c>
      <c r="C96" s="29" t="s">
        <v>158</v>
      </c>
      <c r="D96" s="39">
        <v>979.77</v>
      </c>
      <c r="E96" s="38">
        <v>993.89</v>
      </c>
      <c r="F96" s="38">
        <v>992.07</v>
      </c>
      <c r="G96" s="38">
        <v>997.58</v>
      </c>
      <c r="H96" s="38">
        <v>997.58</v>
      </c>
      <c r="I96" s="38">
        <v>1003.09</v>
      </c>
      <c r="J96" s="38">
        <v>975.54</v>
      </c>
      <c r="K96" s="49">
        <v>992.07</v>
      </c>
      <c r="L96" s="49">
        <v>925.93</v>
      </c>
      <c r="M96" s="49">
        <v>830.03</v>
      </c>
      <c r="N96" s="49">
        <v>885.97</v>
      </c>
      <c r="O96" s="49">
        <v>939.71</v>
      </c>
      <c r="P96" s="40"/>
    </row>
    <row r="97" spans="1:16">
      <c r="B97" s="29"/>
      <c r="C97" s="29"/>
      <c r="D97" s="39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40"/>
    </row>
    <row r="98" spans="1:16">
      <c r="A98">
        <v>8007</v>
      </c>
      <c r="B98" s="29" t="s">
        <v>77</v>
      </c>
      <c r="C98" s="29" t="s">
        <v>185</v>
      </c>
      <c r="D98" s="39">
        <v>551.508375</v>
      </c>
      <c r="E98" s="38">
        <v>551.41143750000003</v>
      </c>
      <c r="F98" s="38">
        <v>549.47784375000003</v>
      </c>
      <c r="G98" s="38">
        <v>573.26259375000006</v>
      </c>
      <c r="H98" s="38">
        <v>543.10162500000001</v>
      </c>
      <c r="I98" s="38">
        <v>522.95512500000007</v>
      </c>
      <c r="J98" s="38">
        <v>526.83468750000009</v>
      </c>
      <c r="K98" s="38">
        <v>528.51150000000007</v>
      </c>
      <c r="L98" s="38">
        <v>545.97675000000015</v>
      </c>
      <c r="M98" s="38">
        <v>579.47175000000004</v>
      </c>
      <c r="N98" s="38">
        <v>594.33164999999985</v>
      </c>
      <c r="O98" s="38">
        <v>591.52912500000014</v>
      </c>
      <c r="P98" s="39"/>
    </row>
    <row r="99" spans="1:16">
      <c r="A99">
        <v>8032</v>
      </c>
      <c r="B99" s="29" t="s">
        <v>87</v>
      </c>
      <c r="C99" s="29" t="s">
        <v>185</v>
      </c>
      <c r="D99" s="39">
        <v>710.33666666666647</v>
      </c>
      <c r="E99" s="38">
        <v>717.58749999999998</v>
      </c>
      <c r="F99" s="38">
        <v>721.39374999999995</v>
      </c>
      <c r="G99" s="38">
        <v>756.7349999999999</v>
      </c>
      <c r="H99" s="38">
        <v>722.75</v>
      </c>
      <c r="I99" s="38">
        <v>672</v>
      </c>
      <c r="J99" s="38">
        <v>689.2025000000001</v>
      </c>
      <c r="K99" s="38">
        <v>706.40500000000009</v>
      </c>
      <c r="L99" s="38">
        <v>722.8900000000001</v>
      </c>
      <c r="M99" s="38">
        <v>747.12750000000005</v>
      </c>
      <c r="N99" s="38">
        <v>747.13099999999997</v>
      </c>
      <c r="O99" s="38">
        <v>740.68166666666662</v>
      </c>
      <c r="P99" s="39"/>
    </row>
    <row r="100" spans="1:16">
      <c r="A100">
        <v>8036</v>
      </c>
      <c r="B100" s="29" t="s">
        <v>89</v>
      </c>
      <c r="C100" s="29" t="s">
        <v>185</v>
      </c>
      <c r="D100" s="39">
        <v>898.78500000000008</v>
      </c>
      <c r="E100" s="38">
        <v>889.48124999999993</v>
      </c>
      <c r="F100" s="38">
        <v>895.27499999999998</v>
      </c>
      <c r="G100" s="38">
        <v>940.23</v>
      </c>
      <c r="H100" s="38">
        <v>913.17375000000004</v>
      </c>
      <c r="I100" s="38">
        <v>856.48500000000001</v>
      </c>
      <c r="J100" s="38">
        <v>866.25</v>
      </c>
      <c r="K100" s="38">
        <v>876.01499999999999</v>
      </c>
      <c r="L100" s="38">
        <v>865.22624999999994</v>
      </c>
      <c r="M100" s="38">
        <v>902.71125000000006</v>
      </c>
      <c r="N100" s="38">
        <v>894.92400000000009</v>
      </c>
      <c r="O100" s="38">
        <v>909.16499999999996</v>
      </c>
      <c r="P100" s="39"/>
    </row>
    <row r="101" spans="1:16">
      <c r="A101">
        <v>8040</v>
      </c>
      <c r="B101" s="29" t="s">
        <v>91</v>
      </c>
      <c r="C101" s="29" t="s">
        <v>185</v>
      </c>
      <c r="D101" s="39">
        <v>1033.23</v>
      </c>
      <c r="E101" s="38">
        <v>1037.5337499999998</v>
      </c>
      <c r="F101" s="38">
        <v>1040.248</v>
      </c>
      <c r="G101" s="38">
        <v>1094.0874999999999</v>
      </c>
      <c r="H101" s="38">
        <v>1048.663</v>
      </c>
      <c r="I101" s="38">
        <v>1030.6266666666668</v>
      </c>
      <c r="J101" s="38">
        <v>970.08999999999992</v>
      </c>
      <c r="K101" s="38">
        <v>1018.875</v>
      </c>
      <c r="L101" s="38">
        <v>1004.7766666666665</v>
      </c>
      <c r="M101" s="38">
        <v>1035.4437499999999</v>
      </c>
      <c r="N101" s="38">
        <v>1014.2439999999999</v>
      </c>
      <c r="O101" s="38">
        <v>1021.3683333333335</v>
      </c>
      <c r="P101" s="39"/>
    </row>
    <row r="102" spans="1:16">
      <c r="A102">
        <v>8044</v>
      </c>
      <c r="B102" s="29" t="s">
        <v>93</v>
      </c>
      <c r="C102" s="29" t="s">
        <v>185</v>
      </c>
      <c r="D102" s="39">
        <v>1151.5833333333333</v>
      </c>
      <c r="E102" s="38">
        <v>1156.5125</v>
      </c>
      <c r="F102" s="38">
        <v>1153.308</v>
      </c>
      <c r="G102" s="38">
        <v>1212.3800000000001</v>
      </c>
      <c r="H102" s="38">
        <v>1174.433</v>
      </c>
      <c r="I102" s="38">
        <v>1152.2983333333334</v>
      </c>
      <c r="J102" s="38">
        <v>1109.875</v>
      </c>
      <c r="K102" s="38">
        <v>1174.7450000000001</v>
      </c>
      <c r="L102" s="38">
        <v>1159.7624999999998</v>
      </c>
      <c r="M102" s="38">
        <v>1191.125</v>
      </c>
      <c r="N102" s="38">
        <v>1164.6960000000001</v>
      </c>
      <c r="O102" s="38">
        <v>1152.645</v>
      </c>
      <c r="P102" s="39"/>
    </row>
    <row r="103" spans="1:16">
      <c r="A103">
        <v>8048</v>
      </c>
      <c r="B103" s="29" t="s">
        <v>95</v>
      </c>
      <c r="C103" s="29" t="s">
        <v>185</v>
      </c>
      <c r="D103" s="39">
        <v>1278.75</v>
      </c>
      <c r="E103" s="38">
        <v>1266.375</v>
      </c>
      <c r="F103" s="38">
        <v>1253.925</v>
      </c>
      <c r="G103" s="38">
        <v>1301.6625000000001</v>
      </c>
      <c r="H103" s="38">
        <v>1267.5749999999998</v>
      </c>
      <c r="I103" s="38">
        <v>1265.3812499999999</v>
      </c>
      <c r="J103" s="38">
        <v>1221.675</v>
      </c>
      <c r="K103" s="38">
        <v>1276.44</v>
      </c>
      <c r="L103" s="38">
        <v>1314.75</v>
      </c>
      <c r="M103" s="38">
        <v>1334.4937500000001</v>
      </c>
      <c r="N103" s="38">
        <v>1306.6950000000002</v>
      </c>
      <c r="O103" s="38">
        <v>1289.8</v>
      </c>
      <c r="P103" s="39"/>
    </row>
    <row r="104" spans="1:16">
      <c r="A104">
        <v>8052</v>
      </c>
      <c r="B104" s="29" t="s">
        <v>97</v>
      </c>
      <c r="C104" s="29" t="s">
        <v>185</v>
      </c>
      <c r="D104" s="39">
        <v>1407.9399999999998</v>
      </c>
      <c r="E104" s="38">
        <v>1383.7787500000002</v>
      </c>
      <c r="F104" s="38">
        <v>1353.1320000000001</v>
      </c>
      <c r="G104" s="38">
        <v>1383.26875</v>
      </c>
      <c r="H104" s="38">
        <v>1362.65625</v>
      </c>
      <c r="I104" s="38">
        <v>1313.7316666666666</v>
      </c>
      <c r="J104" s="38">
        <v>1361.4449999999999</v>
      </c>
      <c r="K104" s="38">
        <v>1404.8516666666667</v>
      </c>
      <c r="L104" s="38">
        <v>1442.89625</v>
      </c>
      <c r="M104" s="38">
        <v>1489.3912499999999</v>
      </c>
      <c r="N104" s="38">
        <v>1453.194</v>
      </c>
      <c r="O104" s="38">
        <v>1444.15</v>
      </c>
      <c r="P104" s="39"/>
    </row>
    <row r="105" spans="1:16">
      <c r="A105">
        <v>8056</v>
      </c>
      <c r="B105" s="29" t="s">
        <v>99</v>
      </c>
      <c r="C105" s="29" t="s">
        <v>185</v>
      </c>
      <c r="D105" s="39">
        <v>1555.82</v>
      </c>
      <c r="E105" s="38">
        <v>1511.12</v>
      </c>
      <c r="F105" s="38">
        <v>1504.67</v>
      </c>
      <c r="G105" s="38">
        <v>1536.44</v>
      </c>
      <c r="H105" s="38">
        <v>1499.33</v>
      </c>
      <c r="I105" s="38">
        <v>1439.89</v>
      </c>
      <c r="J105" s="38">
        <v>1482.59</v>
      </c>
      <c r="K105" s="38">
        <v>1512.59</v>
      </c>
      <c r="L105" s="38">
        <v>1532.58</v>
      </c>
      <c r="M105" s="38">
        <v>1582.96</v>
      </c>
      <c r="N105" s="38">
        <v>1563.02</v>
      </c>
      <c r="O105" s="38">
        <v>1579.04</v>
      </c>
      <c r="P105" s="39"/>
    </row>
    <row r="106" spans="1:16">
      <c r="A106">
        <v>8014</v>
      </c>
      <c r="B106" s="29" t="s">
        <v>78</v>
      </c>
      <c r="C106" s="29" t="s">
        <v>185</v>
      </c>
      <c r="D106" s="39">
        <v>1699.95</v>
      </c>
      <c r="E106" s="38">
        <v>1631</v>
      </c>
      <c r="F106" s="38">
        <v>1654.6</v>
      </c>
      <c r="G106" s="38">
        <v>1687.6</v>
      </c>
      <c r="H106" s="38">
        <v>1631.03</v>
      </c>
      <c r="I106" s="38">
        <v>1560.07</v>
      </c>
      <c r="J106" s="38">
        <v>1595.53</v>
      </c>
      <c r="K106" s="38">
        <v>1608.22</v>
      </c>
      <c r="L106" s="38">
        <v>1605.41</v>
      </c>
      <c r="M106" s="38">
        <v>1659.33</v>
      </c>
      <c r="N106" s="38">
        <v>1659.97</v>
      </c>
      <c r="O106" s="38">
        <v>1706.57</v>
      </c>
      <c r="P106" s="39"/>
    </row>
    <row r="107" spans="1:16">
      <c r="A107">
        <v>8018</v>
      </c>
      <c r="B107" s="29" t="s">
        <v>80</v>
      </c>
      <c r="C107" s="29" t="s">
        <v>185</v>
      </c>
      <c r="D107" s="39">
        <v>1840.35</v>
      </c>
      <c r="E107" s="38">
        <v>1743.42</v>
      </c>
      <c r="F107" s="38">
        <v>1802.92</v>
      </c>
      <c r="G107" s="38">
        <v>1836.74</v>
      </c>
      <c r="H107" s="38">
        <v>1757.75</v>
      </c>
      <c r="I107" s="38">
        <v>1674.28</v>
      </c>
      <c r="J107" s="38">
        <v>1700.25</v>
      </c>
      <c r="K107" s="38">
        <v>1691.73</v>
      </c>
      <c r="L107" s="38">
        <v>1661.38</v>
      </c>
      <c r="M107" s="38">
        <v>1718.51</v>
      </c>
      <c r="N107" s="38">
        <v>1744.04</v>
      </c>
      <c r="O107" s="38">
        <v>1826.72</v>
      </c>
      <c r="P107" s="39"/>
    </row>
    <row r="108" spans="1:16">
      <c r="A108">
        <v>8022</v>
      </c>
      <c r="B108" s="29" t="s">
        <v>82</v>
      </c>
      <c r="C108" s="29" t="s">
        <v>185</v>
      </c>
      <c r="D108" s="39">
        <v>1977</v>
      </c>
      <c r="E108" s="38">
        <v>1848.38</v>
      </c>
      <c r="F108" s="38">
        <v>1949.63</v>
      </c>
      <c r="G108" s="38">
        <v>1983.88</v>
      </c>
      <c r="H108" s="38">
        <v>1879.5</v>
      </c>
      <c r="I108" s="38">
        <v>1782.5</v>
      </c>
      <c r="J108" s="38">
        <v>1796.75</v>
      </c>
      <c r="K108" s="38">
        <v>1763.13</v>
      </c>
      <c r="L108" s="38">
        <v>1700.5</v>
      </c>
      <c r="M108" s="38">
        <v>1760.5</v>
      </c>
      <c r="N108" s="38">
        <v>1815.25</v>
      </c>
      <c r="O108" s="38">
        <v>1939.5</v>
      </c>
      <c r="P108" s="39"/>
    </row>
    <row r="109" spans="1:16">
      <c r="A109">
        <v>8028</v>
      </c>
      <c r="B109" s="29" t="s">
        <v>85</v>
      </c>
      <c r="C109" s="29" t="s">
        <v>185</v>
      </c>
      <c r="D109" s="39">
        <v>2135.16</v>
      </c>
      <c r="E109" s="38">
        <v>1996.25</v>
      </c>
      <c r="F109" s="38">
        <v>2105.6</v>
      </c>
      <c r="G109" s="38">
        <v>2142.59</v>
      </c>
      <c r="H109" s="38">
        <v>2029.86</v>
      </c>
      <c r="I109" s="38">
        <v>1925.1</v>
      </c>
      <c r="J109" s="38">
        <v>1940.49</v>
      </c>
      <c r="K109" s="38">
        <v>1904.18</v>
      </c>
      <c r="L109" s="38">
        <v>1836.54</v>
      </c>
      <c r="M109" s="38">
        <v>1901.34</v>
      </c>
      <c r="N109" s="38">
        <v>1960.47</v>
      </c>
      <c r="O109" s="38">
        <v>2094.66</v>
      </c>
      <c r="P109" s="39"/>
    </row>
    <row r="110" spans="1:16">
      <c r="A110">
        <v>8034</v>
      </c>
      <c r="B110" s="29" t="s">
        <v>88</v>
      </c>
      <c r="C110" s="29" t="s">
        <v>185</v>
      </c>
      <c r="D110" s="39">
        <v>849.4849999999999</v>
      </c>
      <c r="E110" s="38">
        <v>841.96000000000015</v>
      </c>
      <c r="F110" s="38">
        <v>832.68499999999995</v>
      </c>
      <c r="G110" s="38">
        <v>864.61374999999998</v>
      </c>
      <c r="H110" s="38">
        <v>813.29500000000007</v>
      </c>
      <c r="I110" s="38">
        <v>807.06500000000005</v>
      </c>
      <c r="J110" s="38">
        <v>800.83500000000004</v>
      </c>
      <c r="K110" s="38">
        <v>788.375</v>
      </c>
      <c r="L110" s="38">
        <v>821.28666666666663</v>
      </c>
      <c r="M110" s="38">
        <v>891.78249999999991</v>
      </c>
      <c r="N110" s="38">
        <v>933.8069999999999</v>
      </c>
      <c r="O110" s="38">
        <v>932.33000000000015</v>
      </c>
      <c r="P110" s="39"/>
    </row>
    <row r="111" spans="1:16">
      <c r="A111">
        <v>8038</v>
      </c>
      <c r="B111" s="29" t="s">
        <v>90</v>
      </c>
      <c r="C111" s="29" t="s">
        <v>185</v>
      </c>
      <c r="D111" s="39">
        <v>1051.2225000000001</v>
      </c>
      <c r="E111" s="38">
        <v>1059.62625</v>
      </c>
      <c r="F111" s="38">
        <v>1053.252</v>
      </c>
      <c r="G111" s="38">
        <v>1089.2025000000001</v>
      </c>
      <c r="H111" s="38">
        <v>1050.57</v>
      </c>
      <c r="I111" s="38">
        <v>1041.6150000000002</v>
      </c>
      <c r="J111" s="38">
        <v>1032.6600000000001</v>
      </c>
      <c r="K111" s="38">
        <v>1014.75</v>
      </c>
      <c r="L111" s="38">
        <v>1022.25375</v>
      </c>
      <c r="M111" s="38">
        <v>1056.69</v>
      </c>
      <c r="N111" s="38">
        <v>1083.0060000000001</v>
      </c>
      <c r="O111" s="38">
        <v>1095.105</v>
      </c>
      <c r="P111" s="39"/>
    </row>
    <row r="112" spans="1:16">
      <c r="A112">
        <v>8042</v>
      </c>
      <c r="B112" s="29" t="s">
        <v>92</v>
      </c>
      <c r="C112" s="29" t="s">
        <v>185</v>
      </c>
      <c r="D112" s="39">
        <v>1188.605</v>
      </c>
      <c r="E112" s="38">
        <v>1223.24125</v>
      </c>
      <c r="F112" s="38">
        <v>1232.143</v>
      </c>
      <c r="G112" s="38">
        <v>1280.68875</v>
      </c>
      <c r="H112" s="38">
        <v>1253.0787500000001</v>
      </c>
      <c r="I112" s="38">
        <v>1215.5</v>
      </c>
      <c r="J112" s="38">
        <v>1149.5</v>
      </c>
      <c r="K112" s="38">
        <v>1155.2383333333332</v>
      </c>
      <c r="L112" s="38">
        <v>1179.4566666666667</v>
      </c>
      <c r="M112" s="38">
        <v>1193.5137500000001</v>
      </c>
      <c r="N112" s="38">
        <v>1192.741</v>
      </c>
      <c r="O112" s="38">
        <v>1200.0083333333332</v>
      </c>
      <c r="P112" s="39"/>
    </row>
    <row r="113" spans="1:16">
      <c r="A113">
        <v>8046</v>
      </c>
      <c r="B113" s="29" t="s">
        <v>94</v>
      </c>
      <c r="C113" s="29" t="s">
        <v>185</v>
      </c>
      <c r="D113" s="39">
        <v>1333.1499999999999</v>
      </c>
      <c r="E113" s="38">
        <v>1339.8125</v>
      </c>
      <c r="F113" s="38">
        <v>1341.6779999999999</v>
      </c>
      <c r="G113" s="38">
        <v>1402.7</v>
      </c>
      <c r="H113" s="38">
        <v>1375.1790000000001</v>
      </c>
      <c r="I113" s="38">
        <v>1295.5962500000001</v>
      </c>
      <c r="J113" s="38">
        <v>1321.4906250000001</v>
      </c>
      <c r="K113" s="38">
        <v>1347.3850000000002</v>
      </c>
      <c r="L113" s="38">
        <v>1328.925</v>
      </c>
      <c r="M113" s="38">
        <v>1357.2650000000001</v>
      </c>
      <c r="N113" s="38">
        <v>1308.008</v>
      </c>
      <c r="O113" s="38">
        <v>1294.6916666666666</v>
      </c>
      <c r="P113" s="39"/>
    </row>
    <row r="114" spans="1:16">
      <c r="A114">
        <v>8050</v>
      </c>
      <c r="B114" s="29" t="s">
        <v>96</v>
      </c>
      <c r="C114" s="29" t="s">
        <v>185</v>
      </c>
      <c r="D114" s="39">
        <v>1445.05</v>
      </c>
      <c r="E114" s="38">
        <v>1414.1812500000001</v>
      </c>
      <c r="F114" s="38">
        <v>1407.6899999999998</v>
      </c>
      <c r="G114" s="38">
        <v>1485.8062500000001</v>
      </c>
      <c r="H114" s="38">
        <v>1464.3187500000001</v>
      </c>
      <c r="I114" s="38">
        <v>1417.7437500000001</v>
      </c>
      <c r="J114" s="38">
        <v>1374.9750000000001</v>
      </c>
      <c r="K114" s="38">
        <v>1460.5250000000001</v>
      </c>
      <c r="L114" s="38">
        <v>1492.14375</v>
      </c>
      <c r="M114" s="38">
        <v>1523.9812499999998</v>
      </c>
      <c r="N114" s="38">
        <v>1456.32</v>
      </c>
      <c r="O114" s="38">
        <v>1440.8249999999998</v>
      </c>
      <c r="P114" s="39"/>
    </row>
    <row r="115" spans="1:16">
      <c r="A115">
        <v>8054</v>
      </c>
      <c r="B115" s="29" t="s">
        <v>98</v>
      </c>
      <c r="C115" s="29" t="s">
        <v>185</v>
      </c>
      <c r="D115" s="39">
        <v>1580.6316666666667</v>
      </c>
      <c r="E115" s="38">
        <v>1518.80125</v>
      </c>
      <c r="F115" s="38">
        <v>1477.096</v>
      </c>
      <c r="G115" s="38">
        <v>1537.1399999999999</v>
      </c>
      <c r="H115" s="38">
        <v>1517.3009999999999</v>
      </c>
      <c r="I115" s="38">
        <v>1531.1899999999998</v>
      </c>
      <c r="J115" s="38">
        <v>1416.6949999999999</v>
      </c>
      <c r="K115" s="38">
        <v>1565.2537500000001</v>
      </c>
      <c r="L115" s="38">
        <v>1599.7637499999998</v>
      </c>
      <c r="M115" s="38">
        <v>1644.5587500000001</v>
      </c>
      <c r="N115" s="38">
        <v>1585.76</v>
      </c>
      <c r="O115" s="38">
        <v>1587.375</v>
      </c>
      <c r="P115" s="39"/>
    </row>
    <row r="116" spans="1:16">
      <c r="A116">
        <v>8058</v>
      </c>
      <c r="B116" s="29" t="s">
        <v>100</v>
      </c>
      <c r="C116" s="29" t="s">
        <v>185</v>
      </c>
      <c r="D116" s="39">
        <v>1730.2349999999999</v>
      </c>
      <c r="E116" s="38">
        <v>1640.9587500000002</v>
      </c>
      <c r="F116" s="38">
        <v>1569.875</v>
      </c>
      <c r="G116" s="38">
        <v>1600.8687499999999</v>
      </c>
      <c r="H116" s="38">
        <v>1560.2800000000002</v>
      </c>
      <c r="I116" s="38">
        <v>1554.4375</v>
      </c>
      <c r="J116" s="38">
        <v>1620.51</v>
      </c>
      <c r="K116" s="38">
        <v>1674.1375</v>
      </c>
      <c r="L116" s="38">
        <v>1691.1662499999998</v>
      </c>
      <c r="M116" s="38">
        <v>1720.5687499999999</v>
      </c>
      <c r="N116" s="38">
        <v>1672.0474999999999</v>
      </c>
      <c r="O116" s="38">
        <v>1663.9249999999997</v>
      </c>
      <c r="P116" s="39"/>
    </row>
    <row r="117" spans="1:16">
      <c r="A117">
        <v>8016</v>
      </c>
      <c r="B117" s="29" t="s">
        <v>79</v>
      </c>
      <c r="C117" s="29" t="s">
        <v>185</v>
      </c>
      <c r="D117" s="39">
        <v>1849.21</v>
      </c>
      <c r="E117" s="38">
        <v>1750.92</v>
      </c>
      <c r="F117" s="38">
        <v>1709.87</v>
      </c>
      <c r="G117" s="38">
        <v>1746.8</v>
      </c>
      <c r="H117" s="38">
        <v>1693.78</v>
      </c>
      <c r="I117" s="38">
        <v>1667.7</v>
      </c>
      <c r="J117" s="38">
        <v>1717.87</v>
      </c>
      <c r="K117" s="38">
        <v>1760.15</v>
      </c>
      <c r="L117" s="38">
        <v>1762.41</v>
      </c>
      <c r="M117" s="38">
        <v>1797.15</v>
      </c>
      <c r="N117" s="38">
        <v>1767.9</v>
      </c>
      <c r="O117" s="38">
        <v>1789.96</v>
      </c>
      <c r="P117" s="39"/>
    </row>
    <row r="118" spans="1:16">
      <c r="A118">
        <v>8020</v>
      </c>
      <c r="B118" s="29" t="s">
        <v>81</v>
      </c>
      <c r="C118" s="29" t="s">
        <v>185</v>
      </c>
      <c r="D118" s="39">
        <v>1956.15</v>
      </c>
      <c r="E118" s="38">
        <v>1848.93</v>
      </c>
      <c r="F118" s="38">
        <v>1845.06</v>
      </c>
      <c r="G118" s="38">
        <v>1888.43</v>
      </c>
      <c r="H118" s="38">
        <v>1821.43</v>
      </c>
      <c r="I118" s="38">
        <v>1771.37</v>
      </c>
      <c r="J118" s="38">
        <v>1808.81</v>
      </c>
      <c r="K118" s="38">
        <v>1828.99</v>
      </c>
      <c r="L118" s="38">
        <v>1813.31</v>
      </c>
      <c r="M118" s="38">
        <v>1853.81</v>
      </c>
      <c r="N118" s="38">
        <v>1848.48</v>
      </c>
      <c r="O118" s="38">
        <v>1906.64</v>
      </c>
      <c r="P118" s="39"/>
    </row>
    <row r="119" spans="1:16">
      <c r="A119">
        <v>8024</v>
      </c>
      <c r="B119" s="29" t="s">
        <v>83</v>
      </c>
      <c r="C119" s="29" t="s">
        <v>185</v>
      </c>
      <c r="D119" s="39">
        <v>2051.06</v>
      </c>
      <c r="E119" s="38">
        <v>1934.98</v>
      </c>
      <c r="F119" s="38">
        <v>1975.44</v>
      </c>
      <c r="G119" s="38">
        <v>2025.76</v>
      </c>
      <c r="H119" s="38">
        <v>1943.22</v>
      </c>
      <c r="I119" s="38">
        <v>1865.45</v>
      </c>
      <c r="J119" s="38">
        <v>1887.11</v>
      </c>
      <c r="K119" s="38">
        <v>1880.64</v>
      </c>
      <c r="L119" s="38">
        <v>1843.87</v>
      </c>
      <c r="M119" s="38">
        <v>1890.57</v>
      </c>
      <c r="N119" s="38">
        <v>1913.8</v>
      </c>
      <c r="O119" s="38">
        <v>2013.97</v>
      </c>
      <c r="P119" s="39"/>
    </row>
    <row r="120" spans="1:16">
      <c r="A120">
        <v>8026</v>
      </c>
      <c r="B120" s="29" t="s">
        <v>84</v>
      </c>
      <c r="C120" s="29" t="s">
        <v>185</v>
      </c>
      <c r="D120" s="39">
        <v>2133.9499999999998</v>
      </c>
      <c r="E120" s="38">
        <v>2009.07</v>
      </c>
      <c r="F120" s="38">
        <v>2101.0100000000002</v>
      </c>
      <c r="G120" s="38">
        <v>2158.79</v>
      </c>
      <c r="H120" s="38">
        <v>2059.16</v>
      </c>
      <c r="I120" s="38">
        <v>1949.94</v>
      </c>
      <c r="J120" s="38">
        <v>1952.78</v>
      </c>
      <c r="K120" s="38">
        <v>1915.11</v>
      </c>
      <c r="L120" s="38">
        <v>1854.09</v>
      </c>
      <c r="M120" s="38">
        <v>1907.42</v>
      </c>
      <c r="N120" s="38">
        <v>1963.85</v>
      </c>
      <c r="O120" s="38">
        <v>2111.94</v>
      </c>
      <c r="P120" s="39"/>
    </row>
    <row r="121" spans="1:16">
      <c r="A121">
        <v>8030</v>
      </c>
      <c r="B121" s="29" t="s">
        <v>86</v>
      </c>
      <c r="C121" s="29" t="s">
        <v>185</v>
      </c>
      <c r="D121" s="39">
        <v>2292.02</v>
      </c>
      <c r="E121" s="38">
        <v>2157.89</v>
      </c>
      <c r="F121" s="38">
        <v>2256.64</v>
      </c>
      <c r="G121" s="38">
        <v>2318.6999999999998</v>
      </c>
      <c r="H121" s="38">
        <v>2211.69</v>
      </c>
      <c r="I121" s="38">
        <v>2094.38</v>
      </c>
      <c r="J121" s="38">
        <v>2097.4299999999998</v>
      </c>
      <c r="K121" s="38">
        <v>2056.9699999999998</v>
      </c>
      <c r="L121" s="38">
        <v>1991.43</v>
      </c>
      <c r="M121" s="38">
        <v>2048.71</v>
      </c>
      <c r="N121" s="38">
        <v>2109.3200000000002</v>
      </c>
      <c r="O121" s="38">
        <v>2268.38</v>
      </c>
      <c r="P121" s="39"/>
    </row>
    <row r="122" spans="1:16">
      <c r="A122">
        <v>8002</v>
      </c>
      <c r="B122" s="29" t="s">
        <v>76</v>
      </c>
      <c r="C122" s="29" t="s">
        <v>185</v>
      </c>
      <c r="D122" s="39">
        <v>1771.18</v>
      </c>
      <c r="E122" s="38">
        <v>1782.4433333333334</v>
      </c>
      <c r="F122" s="38">
        <v>1725</v>
      </c>
      <c r="G122" s="38">
        <v>1841.6666666666667</v>
      </c>
      <c r="H122" s="38">
        <v>1716.6666666666667</v>
      </c>
      <c r="I122" s="38">
        <v>1629.1666666666667</v>
      </c>
      <c r="J122" s="38">
        <v>1525</v>
      </c>
      <c r="K122" s="38">
        <v>1620</v>
      </c>
      <c r="L122" s="38">
        <v>1720</v>
      </c>
      <c r="M122" s="38">
        <v>1860</v>
      </c>
      <c r="N122" s="38">
        <v>1932.5</v>
      </c>
      <c r="O122" s="38">
        <v>1891.25</v>
      </c>
      <c r="P122" s="39"/>
    </row>
    <row r="123" spans="1:16">
      <c r="A123">
        <v>8062</v>
      </c>
      <c r="B123" s="29" t="s">
        <v>101</v>
      </c>
      <c r="C123" s="29" t="s">
        <v>185</v>
      </c>
      <c r="D123" s="39">
        <v>2039.4799999999998</v>
      </c>
      <c r="E123" s="38">
        <v>2023.72</v>
      </c>
      <c r="F123" s="38">
        <v>1937.5</v>
      </c>
      <c r="G123" s="38">
        <v>1950</v>
      </c>
      <c r="H123" s="38">
        <v>1910</v>
      </c>
      <c r="I123" s="38">
        <v>1820</v>
      </c>
      <c r="J123" s="38">
        <v>1750</v>
      </c>
      <c r="K123" s="38">
        <v>1790</v>
      </c>
      <c r="L123" s="38">
        <v>1810</v>
      </c>
      <c r="M123" s="38">
        <v>1950</v>
      </c>
      <c r="N123" s="38">
        <v>2002.72</v>
      </c>
      <c r="O123" s="38">
        <v>2015.78</v>
      </c>
      <c r="P123" s="39"/>
    </row>
    <row r="124" spans="1:16">
      <c r="B124" s="29"/>
      <c r="C124" s="29"/>
      <c r="D124" s="39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</row>
    <row r="125" spans="1:16">
      <c r="A125">
        <v>8754</v>
      </c>
      <c r="B125" s="29" t="s">
        <v>103</v>
      </c>
      <c r="C125" s="29" t="s">
        <v>185</v>
      </c>
      <c r="D125" s="39">
        <v>330</v>
      </c>
      <c r="E125" s="38">
        <v>330</v>
      </c>
      <c r="F125" s="38">
        <v>340</v>
      </c>
      <c r="G125" s="38">
        <v>380</v>
      </c>
      <c r="H125" s="38">
        <v>400</v>
      </c>
      <c r="I125" s="38">
        <v>390</v>
      </c>
      <c r="J125" s="38">
        <v>370</v>
      </c>
      <c r="K125" s="38">
        <v>390</v>
      </c>
      <c r="L125" s="38">
        <v>340</v>
      </c>
      <c r="M125" s="38">
        <v>340</v>
      </c>
      <c r="N125" s="38">
        <v>330</v>
      </c>
      <c r="O125" s="38">
        <v>330</v>
      </c>
      <c r="P125" s="39"/>
    </row>
    <row r="126" spans="1:16">
      <c r="A126">
        <v>8763</v>
      </c>
      <c r="B126" s="29" t="s">
        <v>104</v>
      </c>
      <c r="C126" s="29" t="s">
        <v>185</v>
      </c>
      <c r="D126" s="39">
        <v>65.292455160000003</v>
      </c>
      <c r="E126" s="38">
        <v>63.384525081578943</v>
      </c>
      <c r="F126" s="38">
        <v>59.878703699999996</v>
      </c>
      <c r="G126" s="38">
        <v>70.333137114285719</v>
      </c>
      <c r="H126" s="38">
        <v>64.802742030909087</v>
      </c>
      <c r="I126" s="38">
        <v>52.642569559999998</v>
      </c>
      <c r="J126" s="38">
        <v>45.521098132500008</v>
      </c>
      <c r="K126" s="38">
        <v>45.265429307646571</v>
      </c>
      <c r="L126" s="38">
        <v>48.089058764192799</v>
      </c>
      <c r="M126" s="38">
        <v>49.551832392095747</v>
      </c>
      <c r="N126" s="38">
        <v>51.15013755863815</v>
      </c>
      <c r="O126" s="38">
        <v>55.961657167064097</v>
      </c>
      <c r="P126" s="39"/>
    </row>
    <row r="127" spans="1:16">
      <c r="A127">
        <v>8764</v>
      </c>
      <c r="B127" s="29" t="s">
        <v>105</v>
      </c>
      <c r="C127" s="29" t="s">
        <v>185</v>
      </c>
      <c r="D127" s="39">
        <v>72.75</v>
      </c>
      <c r="E127" s="38">
        <v>70.25</v>
      </c>
      <c r="F127" s="38">
        <v>70.819999999999993</v>
      </c>
      <c r="G127" s="38">
        <v>89.77</v>
      </c>
      <c r="H127" s="38">
        <v>76.099999999999994</v>
      </c>
      <c r="I127" s="38">
        <v>60.41</v>
      </c>
      <c r="J127" s="38">
        <v>52.98</v>
      </c>
      <c r="K127" s="38">
        <v>51.16</v>
      </c>
      <c r="L127" s="38">
        <v>51.2</v>
      </c>
      <c r="M127" s="38">
        <v>50.93</v>
      </c>
      <c r="N127" s="38">
        <v>52.35</v>
      </c>
      <c r="O127" s="38">
        <v>57.85</v>
      </c>
      <c r="P127" s="39"/>
    </row>
    <row r="128" spans="1:16">
      <c r="A128">
        <v>8765</v>
      </c>
      <c r="B128" t="s">
        <v>106</v>
      </c>
      <c r="C128" t="s">
        <v>185</v>
      </c>
      <c r="D128" s="39">
        <v>80.200854360000008</v>
      </c>
      <c r="E128" s="38">
        <v>77.119818010526316</v>
      </c>
      <c r="F128" s="39">
        <v>81.763973371428563</v>
      </c>
      <c r="G128" s="38">
        <v>109.20914925714285</v>
      </c>
      <c r="H128" s="39">
        <v>87.402212060000025</v>
      </c>
      <c r="I128" s="38">
        <v>68.182450619999997</v>
      </c>
      <c r="J128" s="39">
        <v>60.445410137500005</v>
      </c>
      <c r="K128" s="38">
        <v>57.061615378535627</v>
      </c>
      <c r="L128" s="38">
        <v>54.310301696647628</v>
      </c>
      <c r="M128" s="38">
        <v>52.309778663311242</v>
      </c>
      <c r="N128" s="38">
        <v>53.544589952049158</v>
      </c>
      <c r="O128" s="38">
        <v>59.742926868164979</v>
      </c>
      <c r="P128" s="39"/>
    </row>
    <row r="129" spans="1:16">
      <c r="A129">
        <v>8766</v>
      </c>
      <c r="B129" s="29" t="s">
        <v>107</v>
      </c>
      <c r="C129" t="s">
        <v>185</v>
      </c>
      <c r="D129" s="39">
        <v>83.710427180000011</v>
      </c>
      <c r="E129" s="38">
        <v>80.734909005263148</v>
      </c>
      <c r="F129" s="38">
        <v>85.951986685714274</v>
      </c>
      <c r="G129" s="38">
        <v>116.58457462857143</v>
      </c>
      <c r="H129" s="38">
        <v>109.02610603000002</v>
      </c>
      <c r="I129" s="38">
        <v>95.576225309999998</v>
      </c>
      <c r="J129" s="38">
        <v>87.072705068749997</v>
      </c>
      <c r="K129" s="38">
        <v>89.310807689267818</v>
      </c>
      <c r="L129" s="38">
        <v>73.055150848323819</v>
      </c>
      <c r="M129" s="38">
        <v>72.609889331655623</v>
      </c>
      <c r="N129" s="38">
        <v>69.437294976024575</v>
      </c>
      <c r="O129" s="38">
        <v>72.341463434082485</v>
      </c>
      <c r="P129" s="39"/>
    </row>
    <row r="130" spans="1:16">
      <c r="A130">
        <v>8767</v>
      </c>
      <c r="B130" s="29" t="s">
        <v>108</v>
      </c>
      <c r="C130" t="s">
        <v>185</v>
      </c>
      <c r="D130" s="39">
        <v>87.22</v>
      </c>
      <c r="E130" s="38">
        <v>84.35</v>
      </c>
      <c r="F130" s="38">
        <v>90.14</v>
      </c>
      <c r="G130" s="38">
        <v>123.96</v>
      </c>
      <c r="H130" s="38">
        <v>130.65</v>
      </c>
      <c r="I130" s="38">
        <v>122.97</v>
      </c>
      <c r="J130" s="38">
        <v>113.7</v>
      </c>
      <c r="K130" s="38">
        <v>121.56</v>
      </c>
      <c r="L130" s="38">
        <v>91.8</v>
      </c>
      <c r="M130" s="38">
        <v>92.91</v>
      </c>
      <c r="N130" s="38">
        <v>85.33</v>
      </c>
      <c r="O130" s="38">
        <v>84.94</v>
      </c>
      <c r="P130" s="39"/>
    </row>
    <row r="131" spans="1:16">
      <c r="A131">
        <v>8768</v>
      </c>
      <c r="B131" s="29" t="s">
        <v>109</v>
      </c>
      <c r="C131" t="s">
        <v>185</v>
      </c>
      <c r="D131" s="39">
        <v>93.93</v>
      </c>
      <c r="E131" s="38">
        <v>90.84</v>
      </c>
      <c r="F131" s="38">
        <v>97.07</v>
      </c>
      <c r="G131" s="38">
        <v>133.5</v>
      </c>
      <c r="H131" s="38">
        <v>140.69999999999999</v>
      </c>
      <c r="I131" s="38">
        <v>132.43</v>
      </c>
      <c r="J131" s="38">
        <v>122.45</v>
      </c>
      <c r="K131" s="38">
        <v>130.91</v>
      </c>
      <c r="L131" s="38">
        <v>98.86</v>
      </c>
      <c r="M131" s="38">
        <v>100.06</v>
      </c>
      <c r="N131" s="38">
        <v>91.89</v>
      </c>
      <c r="O131" s="38">
        <v>91.48</v>
      </c>
      <c r="P131" s="39"/>
    </row>
    <row r="132" spans="1:16">
      <c r="A132">
        <v>8769</v>
      </c>
      <c r="B132" s="29" t="s">
        <v>110</v>
      </c>
      <c r="C132" t="s">
        <v>185</v>
      </c>
      <c r="D132" s="39">
        <v>110.03</v>
      </c>
      <c r="E132" s="38">
        <v>106.41</v>
      </c>
      <c r="F132" s="38">
        <v>113.71</v>
      </c>
      <c r="G132" s="38">
        <v>156.38</v>
      </c>
      <c r="H132" s="38">
        <v>164.82</v>
      </c>
      <c r="I132" s="38">
        <v>155.13999999999999</v>
      </c>
      <c r="J132" s="38">
        <v>143.44</v>
      </c>
      <c r="K132" s="38">
        <v>153.35</v>
      </c>
      <c r="L132" s="38">
        <v>115.81</v>
      </c>
      <c r="M132" s="38">
        <v>117.21</v>
      </c>
      <c r="N132" s="38">
        <v>107.64</v>
      </c>
      <c r="O132" s="38">
        <v>107.16</v>
      </c>
      <c r="P132" s="39"/>
    </row>
    <row r="133" spans="1:16">
      <c r="A133">
        <v>8770</v>
      </c>
      <c r="B133" s="29" t="s">
        <v>111</v>
      </c>
      <c r="C133" t="s">
        <v>185</v>
      </c>
      <c r="D133" s="39">
        <v>123.45</v>
      </c>
      <c r="E133" s="38">
        <v>119.39</v>
      </c>
      <c r="F133" s="38">
        <v>127.58</v>
      </c>
      <c r="G133" s="38">
        <v>175.45</v>
      </c>
      <c r="H133" s="38">
        <v>184.92</v>
      </c>
      <c r="I133" s="38">
        <v>174.05</v>
      </c>
      <c r="J133" s="38">
        <v>160.94</v>
      </c>
      <c r="K133" s="38">
        <v>172.05</v>
      </c>
      <c r="L133" s="38">
        <v>129.93</v>
      </c>
      <c r="M133" s="38">
        <v>131.5</v>
      </c>
      <c r="N133" s="38">
        <v>120.77</v>
      </c>
      <c r="O133" s="38">
        <v>120.23</v>
      </c>
      <c r="P133" s="39"/>
    </row>
    <row r="134" spans="1:16">
      <c r="A134">
        <v>8791</v>
      </c>
      <c r="B134" s="29" t="s">
        <v>112</v>
      </c>
      <c r="C134" t="s">
        <v>185</v>
      </c>
      <c r="D134" s="39">
        <v>134.18</v>
      </c>
      <c r="E134" s="38">
        <v>129.77000000000001</v>
      </c>
      <c r="F134" s="38">
        <v>138.66999999999999</v>
      </c>
      <c r="G134" s="38">
        <v>190.71</v>
      </c>
      <c r="H134" s="38">
        <v>201</v>
      </c>
      <c r="I134" s="38">
        <v>189.19</v>
      </c>
      <c r="J134" s="38">
        <v>174.93</v>
      </c>
      <c r="K134" s="38">
        <v>187.01</v>
      </c>
      <c r="L134" s="38">
        <v>141.22999999999999</v>
      </c>
      <c r="M134" s="38">
        <v>142.94</v>
      </c>
      <c r="N134" s="38">
        <v>131.27000000000001</v>
      </c>
      <c r="O134" s="38">
        <v>130.68</v>
      </c>
      <c r="P134" s="39"/>
    </row>
    <row r="135" spans="1:16">
      <c r="B135" s="29"/>
      <c r="D135" s="39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</row>
    <row r="136" spans="1:16">
      <c r="B136" s="29"/>
      <c r="D136" s="39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</row>
    <row r="137" spans="1:16">
      <c r="B137" s="29"/>
      <c r="D137" s="39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1:16">
      <c r="B138" s="29"/>
      <c r="D138" s="39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1:16">
      <c r="E139" s="38"/>
      <c r="P139" s="39"/>
    </row>
    <row r="140" spans="1:16">
      <c r="E140" s="38"/>
      <c r="P140" s="39"/>
    </row>
    <row r="141" spans="1:16">
      <c r="E141" s="38"/>
      <c r="P141" s="39"/>
    </row>
    <row r="142" spans="1:16">
      <c r="E142" s="38"/>
      <c r="P142" s="39"/>
    </row>
    <row r="143" spans="1:16">
      <c r="E143" s="38"/>
      <c r="P143" s="39"/>
    </row>
    <row r="144" spans="1:16">
      <c r="P144" s="39"/>
    </row>
    <row r="145" spans="16:16">
      <c r="P145" s="39"/>
    </row>
    <row r="146" spans="16:16">
      <c r="P146" s="39"/>
    </row>
    <row r="147" spans="16:16">
      <c r="P147" s="39"/>
    </row>
    <row r="148" spans="16:16">
      <c r="P148" s="39"/>
    </row>
    <row r="149" spans="16:16">
      <c r="P149" s="39"/>
    </row>
    <row r="150" spans="16:16">
      <c r="P150" s="39"/>
    </row>
    <row r="151" spans="16:16">
      <c r="P151" s="39"/>
    </row>
    <row r="152" spans="16:16">
      <c r="P152" s="39"/>
    </row>
    <row r="153" spans="16:16">
      <c r="P153" s="39"/>
    </row>
    <row r="154" spans="16:16">
      <c r="P154" s="39"/>
    </row>
    <row r="155" spans="16:16">
      <c r="P155" s="39"/>
    </row>
    <row r="156" spans="16:16">
      <c r="P156" s="39"/>
    </row>
    <row r="157" spans="16:16">
      <c r="P157" s="39"/>
    </row>
    <row r="158" spans="16:16">
      <c r="P158" s="39"/>
    </row>
    <row r="159" spans="16:16">
      <c r="P159" s="39"/>
    </row>
    <row r="160" spans="16:16">
      <c r="P160" s="39"/>
    </row>
    <row r="161" spans="16:16">
      <c r="P161" s="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6"/>
  <sheetViews>
    <sheetView topLeftCell="A167" zoomScaleNormal="100" workbookViewId="0">
      <selection activeCell="D172" sqref="D172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42"/>
    </row>
    <row r="2" spans="1:4">
      <c r="D2" s="42"/>
    </row>
    <row r="3" spans="1:4">
      <c r="D3" s="42"/>
    </row>
    <row r="4" spans="1:4" ht="22">
      <c r="A4" s="7" t="s">
        <v>145</v>
      </c>
      <c r="D4" s="42"/>
    </row>
    <row r="5" spans="1:4" ht="16" thickBot="1">
      <c r="A5" s="1" t="s">
        <v>0</v>
      </c>
      <c r="D5" s="42"/>
    </row>
    <row r="6" spans="1:4" ht="15" thickBot="1">
      <c r="A6" s="11" t="s">
        <v>1</v>
      </c>
      <c r="B6" s="2" t="s">
        <v>2</v>
      </c>
      <c r="C6" s="2" t="s">
        <v>3</v>
      </c>
      <c r="D6" s="43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47">
        <f>VLOOKUP($A7,'Load Sheet '!$A$4:$O$138,11,FALSE)</f>
        <v>214.53666666666666</v>
      </c>
    </row>
    <row r="8" spans="1:4" ht="15" thickBot="1">
      <c r="A8" s="23">
        <v>5232</v>
      </c>
      <c r="B8" s="24" t="s">
        <v>120</v>
      </c>
      <c r="C8" s="12" t="s">
        <v>5</v>
      </c>
      <c r="D8" s="47">
        <f>VLOOKUP($A8,'Load Sheet '!$A$4:$O$138,11,FALSE)</f>
        <v>195.21</v>
      </c>
    </row>
    <row r="9" spans="1:4" ht="22">
      <c r="A9" s="7"/>
      <c r="D9" s="44"/>
    </row>
    <row r="10" spans="1:4" ht="16" thickBot="1">
      <c r="A10" s="1" t="s">
        <v>6</v>
      </c>
      <c r="D10" s="44"/>
    </row>
    <row r="11" spans="1:4" ht="15" thickBot="1">
      <c r="A11" s="2" t="s">
        <v>1</v>
      </c>
      <c r="B11" s="3" t="s">
        <v>2</v>
      </c>
      <c r="C11" s="3" t="s">
        <v>3</v>
      </c>
      <c r="D11" s="43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48">
        <f>VLOOKUP($A12,'Load Sheet '!$A$4:$O$138,11,FALSE)</f>
        <v>173.3</v>
      </c>
    </row>
    <row r="13" spans="1:4" ht="15" thickBot="1">
      <c r="A13" s="25">
        <v>5102</v>
      </c>
      <c r="B13" s="26" t="s">
        <v>118</v>
      </c>
      <c r="C13" s="6" t="s">
        <v>5</v>
      </c>
      <c r="D13" s="48">
        <f>VLOOKUP($A13,'Load Sheet '!$A$4:$O$138,11,FALSE)</f>
        <v>161.30000000000001</v>
      </c>
    </row>
    <row r="14" spans="1:4" ht="18">
      <c r="A14" s="8"/>
      <c r="D14" s="44"/>
    </row>
    <row r="15" spans="1:4" ht="16" thickBot="1">
      <c r="A15" s="1" t="s">
        <v>7</v>
      </c>
      <c r="B15" s="31"/>
      <c r="D15" s="44"/>
    </row>
    <row r="16" spans="1:4" ht="15" thickBot="1">
      <c r="A16" s="2" t="s">
        <v>1</v>
      </c>
      <c r="B16" s="3" t="s">
        <v>2</v>
      </c>
      <c r="C16" s="3" t="s">
        <v>3</v>
      </c>
      <c r="D16" s="43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47">
        <f>VLOOKUP($A17,'Load Sheet '!$A$4:$O$138,11,FALSE)</f>
        <v>164.99104166666666</v>
      </c>
    </row>
    <row r="18" spans="1:4" ht="15" thickBot="1">
      <c r="A18" s="25">
        <v>4542</v>
      </c>
      <c r="B18" s="26" t="s">
        <v>124</v>
      </c>
      <c r="C18" s="6" t="s">
        <v>5</v>
      </c>
      <c r="D18" s="47">
        <f>VLOOKUP($A18,'Load Sheet '!$A$4:$O$138,11,FALSE)</f>
        <v>164.99</v>
      </c>
    </row>
    <row r="19" spans="1:4" ht="15" thickBot="1">
      <c r="A19" s="25">
        <v>4560</v>
      </c>
      <c r="B19" s="26" t="s">
        <v>125</v>
      </c>
      <c r="C19" s="6" t="s">
        <v>5</v>
      </c>
      <c r="D19" s="47">
        <f>VLOOKUP($A19,'Load Sheet '!$A$4:$O$138,11,FALSE)</f>
        <v>160.04131041666665</v>
      </c>
    </row>
    <row r="20" spans="1:4" ht="15" thickBot="1">
      <c r="A20" s="25">
        <v>4562</v>
      </c>
      <c r="B20" s="26" t="s">
        <v>126</v>
      </c>
      <c r="C20" s="6" t="s">
        <v>5</v>
      </c>
      <c r="D20" s="47">
        <f>VLOOKUP($A20,'Load Sheet '!$A$4:$O$138,11,FALSE)</f>
        <v>160.0403</v>
      </c>
    </row>
    <row r="21" spans="1:4" ht="15.5">
      <c r="A21" s="9"/>
      <c r="D21" s="44"/>
    </row>
    <row r="22" spans="1:4" ht="16" thickBot="1">
      <c r="A22" s="1" t="s">
        <v>8</v>
      </c>
      <c r="D22" s="44"/>
    </row>
    <row r="23" spans="1:4" ht="15" thickBot="1">
      <c r="A23" s="2" t="s">
        <v>1</v>
      </c>
      <c r="B23" s="3" t="s">
        <v>2</v>
      </c>
      <c r="C23" s="3" t="s">
        <v>3</v>
      </c>
      <c r="D23" s="43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47">
        <f>VLOOKUP($A24,'Load Sheet '!$A$4:$O$138,11,FALSE)</f>
        <v>127.675</v>
      </c>
    </row>
    <row r="25" spans="1:4" ht="15" thickBot="1">
      <c r="A25" s="25">
        <v>4582</v>
      </c>
      <c r="B25" s="26" t="s">
        <v>143</v>
      </c>
      <c r="C25" s="6" t="s">
        <v>5</v>
      </c>
      <c r="D25" s="47">
        <f>VLOOKUP($A25,'Load Sheet '!$A$4:$O$138,11,FALSE)</f>
        <v>127.675</v>
      </c>
    </row>
    <row r="26" spans="1:4" ht="15" thickBot="1">
      <c r="A26" s="25">
        <v>4584</v>
      </c>
      <c r="B26" s="26" t="s">
        <v>144</v>
      </c>
      <c r="C26" s="6" t="s">
        <v>5</v>
      </c>
      <c r="D26" s="47">
        <f>VLOOKUP($A26,'Load Sheet '!$A$4:$O$138,11,FALSE)</f>
        <v>121.29124999999999</v>
      </c>
    </row>
    <row r="27" spans="1:4" ht="15.5">
      <c r="A27" s="9"/>
      <c r="D27" s="44"/>
    </row>
    <row r="28" spans="1:4" ht="16" thickBot="1">
      <c r="A28" s="1" t="s">
        <v>9</v>
      </c>
      <c r="D28" s="44"/>
    </row>
    <row r="29" spans="1:4" ht="15" thickBot="1">
      <c r="A29" s="2" t="s">
        <v>1</v>
      </c>
      <c r="B29" s="3" t="s">
        <v>2</v>
      </c>
      <c r="C29" s="3" t="s">
        <v>3</v>
      </c>
      <c r="D29" s="45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47">
        <f>VLOOKUP($A30,'Load Sheet '!$A$4:$O$138,11,FALSE)</f>
        <v>234.53916666666666</v>
      </c>
    </row>
    <row r="31" spans="1:4" ht="15" thickBot="1">
      <c r="A31" s="25">
        <v>4502</v>
      </c>
      <c r="B31" s="26" t="s">
        <v>128</v>
      </c>
      <c r="C31" s="6" t="s">
        <v>5</v>
      </c>
      <c r="D31" s="47">
        <f>VLOOKUP($A31,'Load Sheet '!$A$4:$O$138,11,FALSE)</f>
        <v>227.50319269449443</v>
      </c>
    </row>
    <row r="32" spans="1:4" ht="15" thickBot="1">
      <c r="A32" s="25">
        <v>4504</v>
      </c>
      <c r="B32" s="26" t="s">
        <v>129</v>
      </c>
      <c r="C32" s="6" t="s">
        <v>5</v>
      </c>
      <c r="D32" s="47">
        <f>VLOOKUP($A32,'Load Sheet '!$A$4:$O$138,11,FALSE)</f>
        <v>224.99034484729009</v>
      </c>
    </row>
    <row r="33" spans="1:4" ht="15" thickBot="1">
      <c r="A33" s="25">
        <v>4506</v>
      </c>
      <c r="B33" s="26" t="s">
        <v>130</v>
      </c>
      <c r="C33" s="6" t="s">
        <v>5</v>
      </c>
      <c r="D33" s="47">
        <f>VLOOKUP($A33,'Load Sheet '!$A$4:$O$138,11,FALSE)</f>
        <v>189.97672500000002</v>
      </c>
    </row>
    <row r="34" spans="1:4" ht="15" thickBot="1">
      <c r="A34" s="25">
        <v>4508</v>
      </c>
      <c r="B34" s="26" t="s">
        <v>131</v>
      </c>
      <c r="C34" s="6" t="s">
        <v>5</v>
      </c>
      <c r="D34" s="47">
        <f>VLOOKUP($A34,'Load Sheet '!$A$4:$O$138,11,FALSE)</f>
        <v>143.06889166666667</v>
      </c>
    </row>
    <row r="35" spans="1:4" ht="15.5">
      <c r="A35" s="9"/>
      <c r="D35" s="44"/>
    </row>
    <row r="36" spans="1:4" ht="16" thickBot="1">
      <c r="A36" s="1" t="s">
        <v>10</v>
      </c>
      <c r="D36" s="44"/>
    </row>
    <row r="37" spans="1:4" ht="15" thickBot="1">
      <c r="A37" s="2" t="s">
        <v>1</v>
      </c>
      <c r="B37" s="3" t="s">
        <v>2</v>
      </c>
      <c r="C37" s="3" t="s">
        <v>3</v>
      </c>
      <c r="D37" s="45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47">
        <f>VLOOKUP($A38,'Load Sheet '!$A$4:$O$138,11,FALSE)</f>
        <v>206.84000433333335</v>
      </c>
    </row>
    <row r="39" spans="1:4" ht="15" thickBot="1">
      <c r="A39" s="25">
        <v>4522</v>
      </c>
      <c r="B39" s="26" t="s">
        <v>137</v>
      </c>
      <c r="C39" s="6" t="s">
        <v>5</v>
      </c>
      <c r="D39" s="47">
        <f>VLOOKUP($A39,'Load Sheet '!$A$4:$O$138,11,FALSE)</f>
        <v>193.52606656662542</v>
      </c>
    </row>
    <row r="40" spans="1:4" ht="15" thickBot="1">
      <c r="A40" s="25">
        <v>4524</v>
      </c>
      <c r="B40" s="26" t="s">
        <v>138</v>
      </c>
      <c r="C40" s="6" t="s">
        <v>5</v>
      </c>
      <c r="D40" s="47">
        <f>VLOOKUP($A40,'Load Sheet '!$A$4:$O$138,11,FALSE)</f>
        <v>186.41127574834672</v>
      </c>
    </row>
    <row r="41" spans="1:4" ht="15" thickBot="1">
      <c r="A41" s="25">
        <v>4526</v>
      </c>
      <c r="B41" s="26" t="s">
        <v>139</v>
      </c>
      <c r="C41" s="6" t="s">
        <v>5</v>
      </c>
      <c r="D41" s="47">
        <f>VLOOKUP($A41,'Load Sheet '!$A$4:$O$138,11,FALSE)</f>
        <v>155.13000325000002</v>
      </c>
    </row>
    <row r="42" spans="1:4">
      <c r="A42" s="27"/>
      <c r="B42" s="28"/>
      <c r="C42" s="13"/>
      <c r="D42" s="46"/>
    </row>
    <row r="43" spans="1:4">
      <c r="A43" s="27"/>
      <c r="B43" s="28"/>
      <c r="C43" s="13"/>
      <c r="D43" s="46"/>
    </row>
    <row r="44" spans="1:4">
      <c r="A44" s="27"/>
      <c r="B44" s="28"/>
      <c r="C44" s="13"/>
      <c r="D44" s="44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45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47">
        <f>VLOOKUP($A49,'Load Sheet '!$A$4:$O$138,11,FALSE)</f>
        <v>153.61499999999998</v>
      </c>
    </row>
    <row r="50" spans="1:4" ht="15" thickBot="1">
      <c r="A50" s="25">
        <v>4652</v>
      </c>
      <c r="B50" s="26" t="s">
        <v>141</v>
      </c>
      <c r="C50" s="6" t="s">
        <v>5</v>
      </c>
      <c r="D50" s="47">
        <f>VLOOKUP($A50,'Load Sheet '!$A$4:$O$138,11,FALSE)</f>
        <v>153.61499999999998</v>
      </c>
    </row>
    <row r="51" spans="1:4" ht="15.5">
      <c r="A51" s="9"/>
      <c r="D51" s="44"/>
    </row>
    <row r="52" spans="1:4" ht="16" thickBot="1">
      <c r="A52" s="1" t="s">
        <v>12</v>
      </c>
      <c r="D52" s="44"/>
    </row>
    <row r="53" spans="1:4" ht="15" thickBot="1">
      <c r="A53" s="2" t="s">
        <v>1</v>
      </c>
      <c r="B53" s="3" t="s">
        <v>2</v>
      </c>
      <c r="C53" s="3" t="s">
        <v>3</v>
      </c>
      <c r="D53" s="45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47">
        <f>VLOOKUP($A54,'Load Sheet '!$A$4:$O$138,11,FALSE)</f>
        <v>206.84000433333335</v>
      </c>
    </row>
    <row r="55" spans="1:4" ht="15" thickBot="1">
      <c r="A55" s="25">
        <v>4612</v>
      </c>
      <c r="B55" s="26" t="s">
        <v>133</v>
      </c>
      <c r="C55" s="6" t="s">
        <v>5</v>
      </c>
      <c r="D55" s="47">
        <f>VLOOKUP($A55,'Load Sheet '!$A$4:$O$138,11,FALSE)</f>
        <v>193.52606656662542</v>
      </c>
    </row>
    <row r="56" spans="1:4" ht="15" thickBot="1">
      <c r="A56" s="25">
        <v>4614</v>
      </c>
      <c r="B56" s="26" t="s">
        <v>134</v>
      </c>
      <c r="C56" s="6" t="s">
        <v>5</v>
      </c>
      <c r="D56" s="47">
        <f>VLOOKUP($A56,'Load Sheet '!$A$4:$O$138,11,FALSE)</f>
        <v>186.41127574834672</v>
      </c>
    </row>
    <row r="57" spans="1:4" ht="15" thickBot="1">
      <c r="A57" s="25">
        <v>4616</v>
      </c>
      <c r="B57" s="26" t="s">
        <v>135</v>
      </c>
      <c r="C57" s="6" t="s">
        <v>5</v>
      </c>
      <c r="D57" s="47">
        <f>VLOOKUP($A57,'Load Sheet '!$A$4:$O$138,11,FALSE)</f>
        <v>155.13000325000002</v>
      </c>
    </row>
    <row r="58" spans="1:4" ht="15.5">
      <c r="A58" s="9"/>
      <c r="D58" s="44"/>
    </row>
    <row r="59" spans="1:4" ht="16" thickBot="1">
      <c r="A59" s="1" t="s">
        <v>13</v>
      </c>
      <c r="D59" s="44"/>
    </row>
    <row r="60" spans="1:4" ht="15" thickBot="1">
      <c r="A60" s="2" t="s">
        <v>1</v>
      </c>
      <c r="B60" s="3" t="s">
        <v>2</v>
      </c>
      <c r="C60" s="3" t="s">
        <v>3</v>
      </c>
      <c r="D60" s="45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48">
        <f>VLOOKUP($A61,'Load Sheet '!$A$4:$O$138,11,FALSE)</f>
        <v>172.7</v>
      </c>
    </row>
    <row r="62" spans="1:4" ht="15" thickBot="1">
      <c r="A62" s="25">
        <v>6002</v>
      </c>
      <c r="B62" s="26" t="s">
        <v>122</v>
      </c>
      <c r="C62" s="6" t="s">
        <v>5</v>
      </c>
      <c r="D62" s="48">
        <f>VLOOKUP($A62,'Load Sheet '!$A$4:$O$138,11,FALSE)</f>
        <v>162.69999999999999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45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48">
        <f>VLOOKUP($A66,'Load Sheet '!$A$4:$O$138,11,FALSE)</f>
        <v>532.36</v>
      </c>
    </row>
    <row r="67" spans="1:4" ht="15" thickBot="1">
      <c r="A67" s="4">
        <v>5300</v>
      </c>
      <c r="B67" s="5" t="s">
        <v>22</v>
      </c>
      <c r="C67" s="6" t="s">
        <v>5</v>
      </c>
      <c r="D67" s="48">
        <f>VLOOKUP($A67,'Load Sheet '!$A$4:$O$138,11,FALSE)</f>
        <v>323.41000000000003</v>
      </c>
    </row>
    <row r="68" spans="1:4" ht="15" thickBot="1">
      <c r="A68" s="4">
        <v>5302</v>
      </c>
      <c r="B68" s="5" t="s">
        <v>23</v>
      </c>
      <c r="C68" s="6" t="s">
        <v>5</v>
      </c>
      <c r="D68" s="48">
        <f>VLOOKUP($A68,'Load Sheet '!$A$4:$O$138,11,FALSE)</f>
        <v>323.41000000000003</v>
      </c>
    </row>
    <row r="69" spans="1:4" ht="15" thickBot="1">
      <c r="A69" s="4">
        <v>5310</v>
      </c>
      <c r="B69" s="5" t="s">
        <v>24</v>
      </c>
      <c r="C69" s="6" t="s">
        <v>5</v>
      </c>
      <c r="D69" s="48">
        <f>VLOOKUP($A69,'Load Sheet '!$A$4:$O$138,11,FALSE)</f>
        <v>444.61</v>
      </c>
    </row>
    <row r="70" spans="1:4" ht="15" thickBot="1">
      <c r="A70" s="4">
        <v>5312</v>
      </c>
      <c r="B70" s="5" t="s">
        <v>25</v>
      </c>
      <c r="C70" s="6" t="s">
        <v>5</v>
      </c>
      <c r="D70" s="48">
        <f>VLOOKUP($A70,'Load Sheet '!$A$4:$O$138,11,FALSE)</f>
        <v>343.92</v>
      </c>
    </row>
    <row r="71" spans="1:4" ht="15" thickBot="1">
      <c r="A71" s="4">
        <v>5322</v>
      </c>
      <c r="B71" s="5" t="s">
        <v>26</v>
      </c>
      <c r="C71" s="6" t="s">
        <v>5</v>
      </c>
      <c r="D71" s="48">
        <f>VLOOKUP($A71,'Load Sheet '!$A$4:$O$138,11,FALSE)</f>
        <v>299.38</v>
      </c>
    </row>
    <row r="72" spans="1:4" ht="15" thickBot="1">
      <c r="A72" s="4">
        <v>5324</v>
      </c>
      <c r="B72" s="5" t="s">
        <v>27</v>
      </c>
      <c r="C72" s="6" t="s">
        <v>5</v>
      </c>
      <c r="D72" s="48">
        <f>VLOOKUP($A72,'Load Sheet '!$A$4:$O$138,11,FALSE)</f>
        <v>234.79</v>
      </c>
    </row>
    <row r="73" spans="1:4" ht="15" thickBot="1">
      <c r="A73" s="4">
        <v>5340</v>
      </c>
      <c r="B73" s="5" t="s">
        <v>114</v>
      </c>
      <c r="C73" s="6" t="s">
        <v>5</v>
      </c>
      <c r="D73" s="48">
        <f>VLOOKUP($A73,'Load Sheet '!$A$4:$O$138,11,FALSE)</f>
        <v>196.48</v>
      </c>
    </row>
    <row r="74" spans="1:4" ht="15" thickBot="1">
      <c r="A74" s="4">
        <v>5500</v>
      </c>
      <c r="B74" s="5" t="s">
        <v>61</v>
      </c>
      <c r="C74" s="6" t="s">
        <v>5</v>
      </c>
      <c r="D74" s="48">
        <f>VLOOKUP($A74,'Load Sheet '!$A$4:$O$138,11,FALSE)</f>
        <v>158.72999999999999</v>
      </c>
    </row>
    <row r="75" spans="1:4" ht="15" thickBot="1">
      <c r="A75" s="4">
        <v>5504</v>
      </c>
      <c r="B75" s="5" t="s">
        <v>62</v>
      </c>
      <c r="C75" s="6" t="s">
        <v>5</v>
      </c>
      <c r="D75" s="48">
        <f>VLOOKUP($A75,'Load Sheet '!$A$4:$O$138,11,FALSE)</f>
        <v>277.14</v>
      </c>
    </row>
    <row r="76" spans="1:4" ht="15" thickBot="1">
      <c r="A76" s="4">
        <v>5506</v>
      </c>
      <c r="B76" s="5" t="s">
        <v>63</v>
      </c>
      <c r="C76" s="6" t="s">
        <v>5</v>
      </c>
      <c r="D76" s="48">
        <f>VLOOKUP($A76,'Load Sheet '!$A$4:$O$138,11,FALSE)</f>
        <v>276.04000000000002</v>
      </c>
    </row>
    <row r="77" spans="1:4" ht="15" thickBot="1">
      <c r="A77" s="4">
        <v>5510</v>
      </c>
      <c r="B77" s="5" t="s">
        <v>64</v>
      </c>
      <c r="C77" s="6" t="s">
        <v>5</v>
      </c>
      <c r="D77" s="48">
        <f>VLOOKUP($A77,'Load Sheet '!$A$4:$O$138,11,FALSE)</f>
        <v>225.15</v>
      </c>
    </row>
    <row r="78" spans="1:4" ht="15" thickBot="1">
      <c r="A78" s="4">
        <v>5512</v>
      </c>
      <c r="B78" s="5" t="s">
        <v>65</v>
      </c>
      <c r="C78" s="6" t="s">
        <v>5</v>
      </c>
      <c r="D78" s="48">
        <f>VLOOKUP($A78,'Load Sheet '!$A$4:$O$138,11,FALSE)</f>
        <v>217.8</v>
      </c>
    </row>
    <row r="79" spans="1:4" ht="15" thickBot="1">
      <c r="A79" s="4">
        <v>5760</v>
      </c>
      <c r="B79" s="5" t="s">
        <v>29</v>
      </c>
      <c r="C79" s="6" t="s">
        <v>5</v>
      </c>
      <c r="D79" s="48">
        <f>VLOOKUP($A79,'Load Sheet '!$A$4:$O$138,11,FALSE)</f>
        <v>215.5</v>
      </c>
    </row>
    <row r="80" spans="1:4" ht="15" thickBot="1">
      <c r="A80" s="4">
        <v>5762</v>
      </c>
      <c r="B80" s="5" t="s">
        <v>30</v>
      </c>
      <c r="C80" s="6" t="s">
        <v>5</v>
      </c>
      <c r="D80" s="48">
        <f>VLOOKUP($A80,'Load Sheet '!$A$4:$O$138,11,FALSE)</f>
        <v>380.29</v>
      </c>
    </row>
    <row r="81" spans="1:4" ht="15" thickBot="1">
      <c r="A81" s="4">
        <v>5764</v>
      </c>
      <c r="B81" s="5" t="s">
        <v>31</v>
      </c>
      <c r="C81" s="6" t="s">
        <v>5</v>
      </c>
      <c r="D81" s="48">
        <f>VLOOKUP($A81,'Load Sheet '!$A$4:$O$138,11,FALSE)</f>
        <v>340.34</v>
      </c>
    </row>
    <row r="82" spans="1:4" ht="15" thickBot="1">
      <c r="A82" s="4">
        <v>5766</v>
      </c>
      <c r="B82" s="5" t="s">
        <v>32</v>
      </c>
      <c r="C82" s="6" t="s">
        <v>5</v>
      </c>
      <c r="D82" s="48">
        <f>VLOOKUP($A82,'Load Sheet '!$A$4:$O$138,11,FALSE)</f>
        <v>162.59</v>
      </c>
    </row>
    <row r="83" spans="1:4" ht="15" thickBot="1">
      <c r="A83" s="4">
        <v>5772</v>
      </c>
      <c r="B83" s="5" t="s">
        <v>33</v>
      </c>
      <c r="C83" s="6" t="s">
        <v>5</v>
      </c>
      <c r="D83" s="48">
        <f>VLOOKUP($A83,'Load Sheet '!$A$4:$O$138,11,FALSE)</f>
        <v>333.39</v>
      </c>
    </row>
    <row r="84" spans="1:4" ht="15" thickBot="1">
      <c r="A84" s="4">
        <v>5774</v>
      </c>
      <c r="B84" s="5" t="s">
        <v>34</v>
      </c>
      <c r="C84" s="6" t="s">
        <v>5</v>
      </c>
      <c r="D84" s="48">
        <f>VLOOKUP($A84,'Load Sheet '!$A$4:$O$138,11,FALSE)</f>
        <v>451.94</v>
      </c>
    </row>
    <row r="85" spans="1:4" ht="15" thickBot="1">
      <c r="A85" s="4">
        <v>5776</v>
      </c>
      <c r="B85" s="5" t="s">
        <v>35</v>
      </c>
      <c r="C85" s="6" t="s">
        <v>5</v>
      </c>
      <c r="D85" s="48">
        <f>VLOOKUP($A85,'Load Sheet '!$A$4:$O$138,11,FALSE)</f>
        <v>434.8</v>
      </c>
    </row>
    <row r="86" spans="1:4" ht="15" thickBot="1">
      <c r="A86" s="4">
        <v>5778</v>
      </c>
      <c r="B86" s="5" t="s">
        <v>36</v>
      </c>
      <c r="C86" s="6" t="s">
        <v>5</v>
      </c>
      <c r="D86" s="48">
        <f>VLOOKUP($A86,'Load Sheet '!$A$4:$O$138,11,FALSE)</f>
        <v>250.22</v>
      </c>
    </row>
    <row r="87" spans="1:4" ht="15" thickBot="1">
      <c r="A87" s="4">
        <v>5796</v>
      </c>
      <c r="B87" s="5" t="s">
        <v>41</v>
      </c>
      <c r="C87" s="6" t="s">
        <v>5</v>
      </c>
      <c r="D87" s="48">
        <f>VLOOKUP($A87,'Load Sheet '!$A$4:$O$138,11,FALSE)</f>
        <v>307.49</v>
      </c>
    </row>
    <row r="88" spans="1:4" ht="15" thickBot="1">
      <c r="A88" s="4">
        <v>5798</v>
      </c>
      <c r="B88" s="5" t="s">
        <v>42</v>
      </c>
      <c r="C88" s="6" t="s">
        <v>5</v>
      </c>
      <c r="D88" s="48">
        <f>VLOOKUP($A88,'Load Sheet '!$A$4:$O$138,11,FALSE)</f>
        <v>366.02</v>
      </c>
    </row>
    <row r="89" spans="1:4" ht="15" thickBot="1">
      <c r="A89" s="4">
        <v>5800</v>
      </c>
      <c r="B89" s="5" t="s">
        <v>43</v>
      </c>
      <c r="C89" s="6" t="s">
        <v>5</v>
      </c>
      <c r="D89" s="48">
        <f>VLOOKUP($A89,'Load Sheet '!$A$4:$O$138,11,FALSE)</f>
        <v>356.21</v>
      </c>
    </row>
    <row r="90" spans="1:4" ht="15" thickBot="1">
      <c r="A90" s="4">
        <v>5802</v>
      </c>
      <c r="B90" s="5" t="s">
        <v>44</v>
      </c>
      <c r="C90" s="6" t="s">
        <v>5</v>
      </c>
      <c r="D90" s="48">
        <f>VLOOKUP($A90,'Load Sheet '!$A$4:$O$138,11,FALSE)</f>
        <v>266.54000000000002</v>
      </c>
    </row>
    <row r="91" spans="1:4" ht="15" thickBot="1">
      <c r="A91" s="4">
        <v>5808</v>
      </c>
      <c r="B91" s="5" t="s">
        <v>45</v>
      </c>
      <c r="C91" s="6" t="s">
        <v>5</v>
      </c>
      <c r="D91" s="48">
        <f>VLOOKUP($A91,'Load Sheet '!$A$4:$O$138,11,FALSE)</f>
        <v>288.75</v>
      </c>
    </row>
    <row r="92" spans="1:4" ht="15" thickBot="1">
      <c r="A92" s="4">
        <v>5810</v>
      </c>
      <c r="B92" s="5" t="s">
        <v>46</v>
      </c>
      <c r="C92" s="6" t="s">
        <v>5</v>
      </c>
      <c r="D92" s="48">
        <f>VLOOKUP($A92,'Load Sheet '!$A$4:$O$138,11,FALSE)</f>
        <v>365.69</v>
      </c>
    </row>
    <row r="93" spans="1:4" ht="15" thickBot="1">
      <c r="A93" s="2" t="s">
        <v>1</v>
      </c>
      <c r="B93" s="3" t="s">
        <v>2</v>
      </c>
      <c r="C93" s="3" t="s">
        <v>3</v>
      </c>
      <c r="D93" s="45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48">
        <f>VLOOKUP($A94,'Load Sheet '!$A$4:$O$138,11,FALSE)</f>
        <v>323.86</v>
      </c>
    </row>
    <row r="95" spans="1:4" ht="15" thickBot="1">
      <c r="A95" s="4">
        <v>5814</v>
      </c>
      <c r="B95" s="5" t="s">
        <v>48</v>
      </c>
      <c r="C95" s="6" t="s">
        <v>5</v>
      </c>
      <c r="D95" s="48">
        <f>VLOOKUP($A95,'Load Sheet '!$A$4:$O$138,11,FALSE)</f>
        <v>250.83</v>
      </c>
    </row>
    <row r="96" spans="1:4" ht="15" thickBot="1">
      <c r="A96" s="4">
        <v>5850</v>
      </c>
      <c r="B96" s="5" t="s">
        <v>49</v>
      </c>
      <c r="C96" s="6" t="s">
        <v>5</v>
      </c>
      <c r="D96" s="48">
        <f>VLOOKUP($A96,'Load Sheet '!$A$4:$O$138,11,FALSE)</f>
        <v>659.18</v>
      </c>
    </row>
    <row r="97" spans="1:4" ht="15" thickBot="1">
      <c r="A97" s="4">
        <v>5852</v>
      </c>
      <c r="B97" s="5" t="s">
        <v>50</v>
      </c>
      <c r="C97" s="6" t="s">
        <v>5</v>
      </c>
      <c r="D97" s="48">
        <f>VLOOKUP($A97,'Load Sheet '!$A$4:$O$138,11,FALSE)</f>
        <v>596.62</v>
      </c>
    </row>
    <row r="98" spans="1:4" ht="15" thickBot="1">
      <c r="A98" s="4">
        <v>5854</v>
      </c>
      <c r="B98" s="5" t="s">
        <v>51</v>
      </c>
      <c r="C98" s="6" t="s">
        <v>5</v>
      </c>
      <c r="D98" s="48">
        <f>VLOOKUP($A98,'Load Sheet '!$A$4:$O$138,11,FALSE)</f>
        <v>523.59</v>
      </c>
    </row>
    <row r="99" spans="1:4" ht="15" thickBot="1">
      <c r="A99" s="4">
        <v>5856</v>
      </c>
      <c r="B99" s="5" t="s">
        <v>52</v>
      </c>
      <c r="C99" s="6" t="s">
        <v>5</v>
      </c>
      <c r="D99" s="48">
        <f>VLOOKUP($A99,'Load Sheet '!$A$4:$O$138,11,FALSE)</f>
        <v>451.89</v>
      </c>
    </row>
    <row r="100" spans="1:4" ht="15" thickBot="1">
      <c r="A100" s="4">
        <v>5862</v>
      </c>
      <c r="B100" s="5" t="s">
        <v>53</v>
      </c>
      <c r="C100" s="6" t="s">
        <v>5</v>
      </c>
      <c r="D100" s="48">
        <f>VLOOKUP($A100,'Load Sheet '!$A$4:$O$138,11,FALSE)</f>
        <v>517.41999999999996</v>
      </c>
    </row>
    <row r="101" spans="1:4" ht="15" thickBot="1">
      <c r="A101" s="4">
        <v>5864</v>
      </c>
      <c r="B101" s="5" t="s">
        <v>54</v>
      </c>
      <c r="C101" s="6" t="s">
        <v>5</v>
      </c>
      <c r="D101" s="48">
        <f>VLOOKUP($A101,'Load Sheet '!$A$4:$O$138,11,FALSE)</f>
        <v>479.34</v>
      </c>
    </row>
    <row r="102" spans="1:4" ht="15" thickBot="1">
      <c r="A102" s="4">
        <v>5866</v>
      </c>
      <c r="B102" s="5" t="s">
        <v>55</v>
      </c>
      <c r="C102" s="6" t="s">
        <v>5</v>
      </c>
      <c r="D102" s="48">
        <f>VLOOKUP($A102,'Load Sheet '!$A$4:$O$138,11,FALSE)</f>
        <v>416.12</v>
      </c>
    </row>
    <row r="103" spans="1:4" ht="15" thickBot="1">
      <c r="A103" s="4">
        <v>5868</v>
      </c>
      <c r="B103" s="5" t="s">
        <v>56</v>
      </c>
      <c r="C103" s="6" t="s">
        <v>5</v>
      </c>
      <c r="D103" s="48">
        <f>VLOOKUP($A103,'Load Sheet '!$A$4:$O$138,11,FALSE)</f>
        <v>381.4</v>
      </c>
    </row>
    <row r="104" spans="1:4" ht="15" thickBot="1">
      <c r="A104" s="4">
        <v>5876</v>
      </c>
      <c r="B104" s="5" t="s">
        <v>57</v>
      </c>
      <c r="C104" s="6" t="s">
        <v>5</v>
      </c>
      <c r="D104" s="48">
        <f>VLOOKUP($A104,'Load Sheet '!$A$4:$O$138,11,FALSE)</f>
        <v>791.84</v>
      </c>
    </row>
    <row r="105" spans="1:4" ht="15" thickBot="1">
      <c r="A105" s="4">
        <v>5878</v>
      </c>
      <c r="B105" s="5" t="s">
        <v>58</v>
      </c>
      <c r="C105" s="6" t="s">
        <v>5</v>
      </c>
      <c r="D105" s="48">
        <f>VLOOKUP($A105,'Load Sheet '!$A$4:$O$138,11,FALSE)</f>
        <v>745.71</v>
      </c>
    </row>
    <row r="106" spans="1:4" ht="15" thickBot="1">
      <c r="A106" s="4">
        <v>5880</v>
      </c>
      <c r="B106" s="5" t="s">
        <v>59</v>
      </c>
      <c r="C106" s="6" t="s">
        <v>5</v>
      </c>
      <c r="D106" s="48">
        <f>VLOOKUP($A106,'Load Sheet '!$A$4:$O$138,11,FALSE)</f>
        <v>580.91</v>
      </c>
    </row>
    <row r="107" spans="1:4" ht="15" thickBot="1">
      <c r="A107" s="4">
        <v>5882</v>
      </c>
      <c r="B107" s="5" t="s">
        <v>60</v>
      </c>
      <c r="C107" s="6" t="s">
        <v>5</v>
      </c>
      <c r="D107" s="48">
        <f>VLOOKUP($A107,'Load Sheet '!$A$4:$O$138,11,FALSE)</f>
        <v>554.17999999999995</v>
      </c>
    </row>
    <row r="108" spans="1:4" ht="15" thickBot="1">
      <c r="A108" s="4">
        <v>5784</v>
      </c>
      <c r="B108" s="5" t="s">
        <v>37</v>
      </c>
      <c r="C108" s="6" t="s">
        <v>5</v>
      </c>
      <c r="D108" s="48">
        <f>VLOOKUP($A108,'Load Sheet '!$A$4:$O$138,11,FALSE)</f>
        <v>236.39</v>
      </c>
    </row>
    <row r="109" spans="1:4" ht="15" thickBot="1">
      <c r="A109" s="4">
        <v>5786</v>
      </c>
      <c r="B109" s="5" t="s">
        <v>38</v>
      </c>
      <c r="C109" s="6" t="s">
        <v>5</v>
      </c>
      <c r="D109" s="48">
        <f>VLOOKUP($A109,'Load Sheet '!$A$4:$O$138,11,FALSE)</f>
        <v>344.41</v>
      </c>
    </row>
    <row r="110" spans="1:4" ht="15" thickBot="1">
      <c r="A110" s="4">
        <v>5788</v>
      </c>
      <c r="B110" s="5" t="s">
        <v>39</v>
      </c>
      <c r="C110" s="6" t="s">
        <v>5</v>
      </c>
      <c r="D110" s="48">
        <f>VLOOKUP($A110,'Load Sheet '!$A$4:$O$138,11,FALSE)</f>
        <v>283.24</v>
      </c>
    </row>
    <row r="111" spans="1:4" ht="15" thickBot="1">
      <c r="A111" s="4">
        <v>5790</v>
      </c>
      <c r="B111" s="5" t="s">
        <v>40</v>
      </c>
      <c r="C111" s="6" t="s">
        <v>5</v>
      </c>
      <c r="D111" s="48">
        <f>VLOOKUP($A111,'Load Sheet '!$A$4:$O$138,11,FALSE)</f>
        <v>230.55</v>
      </c>
    </row>
    <row r="112" spans="1:4" ht="15" thickBot="1">
      <c r="A112" s="4">
        <v>5940</v>
      </c>
      <c r="B112" s="5" t="s">
        <v>115</v>
      </c>
      <c r="C112" s="6" t="s">
        <v>5</v>
      </c>
      <c r="D112" s="48">
        <f>VLOOKUP($A112,'Load Sheet '!$A$4:$O$138,11,FALSE)</f>
        <v>358.05</v>
      </c>
    </row>
    <row r="113" spans="1:4" ht="15" thickBot="1">
      <c r="A113" s="4">
        <v>5350</v>
      </c>
      <c r="B113" s="5" t="s">
        <v>28</v>
      </c>
      <c r="C113" s="6" t="s">
        <v>5</v>
      </c>
      <c r="D113" s="48">
        <f>VLOOKUP($A113,'Load Sheet '!$A$4:$O$138,11,FALSE)</f>
        <v>257.39</v>
      </c>
    </row>
    <row r="114" spans="1:4" ht="15" thickBot="1">
      <c r="A114" s="4">
        <v>5370</v>
      </c>
      <c r="B114" s="5" t="s">
        <v>15</v>
      </c>
      <c r="C114" s="6" t="s">
        <v>5</v>
      </c>
      <c r="D114" s="48">
        <f>VLOOKUP($A114,'Load Sheet '!$A$4:$O$138,11,FALSE)</f>
        <v>650.36</v>
      </c>
    </row>
    <row r="115" spans="1:4" ht="15" thickBot="1">
      <c r="A115" s="4">
        <v>5396</v>
      </c>
      <c r="B115" s="5" t="s">
        <v>16</v>
      </c>
      <c r="C115" s="6" t="s">
        <v>5</v>
      </c>
      <c r="D115" s="48">
        <f>VLOOKUP($A115,'Load Sheet '!$A$4:$O$138,11,FALSE)</f>
        <v>712.36</v>
      </c>
    </row>
    <row r="116" spans="1:4" ht="15" thickBot="1">
      <c r="A116" s="4">
        <v>5426</v>
      </c>
      <c r="B116" s="5" t="s">
        <v>17</v>
      </c>
      <c r="C116" s="6" t="s">
        <v>5</v>
      </c>
      <c r="D116" s="48">
        <f>VLOOKUP($A116,'Load Sheet '!$A$4:$O$138,11,FALSE)</f>
        <v>804.68</v>
      </c>
    </row>
    <row r="117" spans="1:4" ht="15" thickBot="1">
      <c r="A117" s="4">
        <v>5436</v>
      </c>
      <c r="B117" s="5" t="s">
        <v>18</v>
      </c>
      <c r="C117" s="6" t="s">
        <v>5</v>
      </c>
      <c r="D117" s="48">
        <f>VLOOKUP($A117,'Load Sheet '!$A$4:$O$138,11,FALSE)</f>
        <v>622.52</v>
      </c>
    </row>
    <row r="118" spans="1:4" ht="15" thickBot="1">
      <c r="A118" s="4">
        <v>5448</v>
      </c>
      <c r="B118" s="5" t="s">
        <v>19</v>
      </c>
      <c r="C118" s="6" t="s">
        <v>5</v>
      </c>
      <c r="D118" s="48">
        <f>VLOOKUP($A118,'Load Sheet '!$A$4:$O$138,11,FALSE)</f>
        <v>804.68</v>
      </c>
    </row>
    <row r="119" spans="1:4" ht="15" thickBot="1">
      <c r="A119" s="4">
        <v>5458</v>
      </c>
      <c r="B119" s="5" t="s">
        <v>20</v>
      </c>
      <c r="C119" s="6" t="s">
        <v>5</v>
      </c>
      <c r="D119" s="48">
        <f>VLOOKUP($A119,'Load Sheet '!$A$4:$O$138,11,FALSE)</f>
        <v>815.7</v>
      </c>
    </row>
    <row r="120" spans="1:4" ht="15" thickBot="1">
      <c r="A120" s="4">
        <v>5406</v>
      </c>
      <c r="B120" s="5" t="s">
        <v>146</v>
      </c>
      <c r="C120" s="6" t="s">
        <v>5</v>
      </c>
      <c r="D120" s="48">
        <f>VLOOKUP($A120,'Load Sheet '!$A$4:$O$138,11,FALSE)</f>
        <v>1049.94</v>
      </c>
    </row>
    <row r="121" spans="1:4" ht="15" thickBot="1">
      <c r="A121" s="4">
        <v>5416</v>
      </c>
      <c r="B121" s="5" t="s">
        <v>147</v>
      </c>
      <c r="C121" s="6" t="s">
        <v>5</v>
      </c>
      <c r="D121" s="48">
        <f>VLOOKUP($A121,'Load Sheet '!$A$4:$O$138,11,FALSE)</f>
        <v>987.94</v>
      </c>
    </row>
    <row r="122" spans="1:4" ht="15" thickBot="1">
      <c r="A122" s="4">
        <v>5386</v>
      </c>
      <c r="B122" s="5" t="s">
        <v>148</v>
      </c>
      <c r="C122" s="6" t="s">
        <v>5</v>
      </c>
      <c r="D122" s="48">
        <f>VLOOKUP($A122,'Load Sheet '!$A$4:$O$138,11,FALSE)</f>
        <v>992.07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46"/>
    </row>
    <row r="126" spans="1:4" ht="15" thickBot="1">
      <c r="A126" s="2" t="s">
        <v>1</v>
      </c>
      <c r="B126" s="3" t="s">
        <v>2</v>
      </c>
      <c r="C126" s="3" t="s">
        <v>3</v>
      </c>
      <c r="D126" s="45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48">
        <f>VLOOKUP($A127,'Load Sheet '!$A$4:$O$138,11,FALSE)</f>
        <v>178.21</v>
      </c>
    </row>
    <row r="128" spans="1:4" ht="15" thickBot="1">
      <c r="A128" s="4">
        <v>5910</v>
      </c>
      <c r="B128" s="5" t="s">
        <v>67</v>
      </c>
      <c r="C128" s="6" t="s">
        <v>5</v>
      </c>
      <c r="D128" s="48">
        <f>VLOOKUP($A128,'Load Sheet '!$A$4:$O$138,11,FALSE)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48">
        <f>VLOOKUP($A129,'Load Sheet '!$A$4:$O$138,11,FALSE)</f>
        <v>287.88</v>
      </c>
    </row>
    <row r="130" spans="1:4">
      <c r="A130" s="13"/>
      <c r="B130" s="14"/>
      <c r="C130" s="13"/>
      <c r="D130" s="42"/>
    </row>
    <row r="131" spans="1:4" ht="15.5">
      <c r="A131" s="9"/>
      <c r="D131" s="42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45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48">
        <f>VLOOKUP($A134,'Load Sheet '!$A$4:$O$138,11,FALSE)</f>
        <v>414.57</v>
      </c>
    </row>
    <row r="135" spans="1:4" ht="15" thickBot="1">
      <c r="A135" s="4">
        <v>5264</v>
      </c>
      <c r="B135" s="5" t="s">
        <v>71</v>
      </c>
      <c r="C135" s="6" t="s">
        <v>5</v>
      </c>
      <c r="D135" s="48">
        <f>VLOOKUP($A135,'Load Sheet '!$A$4:$O$138,11,FALSE)</f>
        <v>401.57</v>
      </c>
    </row>
    <row r="136" spans="1:4" ht="15" thickBot="1">
      <c r="A136" s="4">
        <v>5276</v>
      </c>
      <c r="B136" s="5" t="s">
        <v>72</v>
      </c>
      <c r="C136" s="6" t="s">
        <v>5</v>
      </c>
      <c r="D136" s="48">
        <f>VLOOKUP($A136,'Load Sheet '!$A$4:$O$138,11,FALSE)</f>
        <v>414.57</v>
      </c>
    </row>
    <row r="137" spans="1:4" ht="15" thickBot="1">
      <c r="A137" s="4">
        <v>5278</v>
      </c>
      <c r="B137" s="5" t="s">
        <v>73</v>
      </c>
      <c r="C137" s="6" t="s">
        <v>5</v>
      </c>
      <c r="D137" s="48">
        <f>VLOOKUP($A137,'Load Sheet '!$A$4:$O$138,11,FALSE)</f>
        <v>401.57</v>
      </c>
    </row>
    <row r="138" spans="1:4" ht="15" thickBot="1">
      <c r="A138" s="4">
        <v>5550</v>
      </c>
      <c r="B138" s="5" t="s">
        <v>74</v>
      </c>
      <c r="C138" s="6" t="s">
        <v>5</v>
      </c>
      <c r="D138" s="48">
        <f>VLOOKUP($A138,'Load Sheet '!$A$4:$O$138,11,FALSE)</f>
        <v>460.28</v>
      </c>
    </row>
    <row r="139" spans="1:4" ht="15.5">
      <c r="A139" s="9"/>
      <c r="D139" s="42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45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47">
        <f>VLOOKUP($A142,'Load Sheet '!$A$4:$O$138,11,FALSE)</f>
        <v>528.51150000000007</v>
      </c>
    </row>
    <row r="143" spans="1:4" ht="15" thickBot="1">
      <c r="A143" s="4">
        <v>8032</v>
      </c>
      <c r="B143" s="5" t="s">
        <v>87</v>
      </c>
      <c r="C143" s="6" t="s">
        <v>116</v>
      </c>
      <c r="D143" s="47">
        <f>VLOOKUP($A143,'Load Sheet '!$A$4:$O$138,11,FALSE)</f>
        <v>706.40500000000009</v>
      </c>
    </row>
    <row r="144" spans="1:4" ht="15" thickBot="1">
      <c r="A144" s="4">
        <v>8036</v>
      </c>
      <c r="B144" s="5" t="s">
        <v>89</v>
      </c>
      <c r="C144" s="6" t="s">
        <v>116</v>
      </c>
      <c r="D144" s="47">
        <f>VLOOKUP($A144,'Load Sheet '!$A$4:$O$138,11,FALSE)</f>
        <v>876.01499999999999</v>
      </c>
    </row>
    <row r="145" spans="1:4" ht="15" thickBot="1">
      <c r="A145" s="4">
        <v>8040</v>
      </c>
      <c r="B145" s="5" t="s">
        <v>91</v>
      </c>
      <c r="C145" s="6" t="s">
        <v>116</v>
      </c>
      <c r="D145" s="47">
        <f>VLOOKUP($A145,'Load Sheet '!$A$4:$O$138,11,FALSE)</f>
        <v>1018.875</v>
      </c>
    </row>
    <row r="146" spans="1:4" ht="15" thickBot="1">
      <c r="A146" s="4">
        <v>8044</v>
      </c>
      <c r="B146" s="5" t="s">
        <v>93</v>
      </c>
      <c r="C146" s="6" t="s">
        <v>116</v>
      </c>
      <c r="D146" s="47">
        <f>VLOOKUP($A146,'Load Sheet '!$A$4:$O$138,11,FALSE)</f>
        <v>1174.7450000000001</v>
      </c>
    </row>
    <row r="147" spans="1:4" ht="15" thickBot="1">
      <c r="A147" s="4">
        <v>8048</v>
      </c>
      <c r="B147" s="5" t="s">
        <v>95</v>
      </c>
      <c r="C147" s="6" t="s">
        <v>116</v>
      </c>
      <c r="D147" s="47">
        <f>VLOOKUP($A147,'Load Sheet '!$A$4:$O$138,11,FALSE)</f>
        <v>1276.44</v>
      </c>
    </row>
    <row r="148" spans="1:4" ht="15" thickBot="1">
      <c r="A148" s="4">
        <v>8052</v>
      </c>
      <c r="B148" s="5" t="s">
        <v>97</v>
      </c>
      <c r="C148" s="6" t="s">
        <v>116</v>
      </c>
      <c r="D148" s="47">
        <f>VLOOKUP($A148,'Load Sheet '!$A$4:$O$138,11,FALSE)</f>
        <v>1404.8516666666667</v>
      </c>
    </row>
    <row r="149" spans="1:4" ht="15" thickBot="1">
      <c r="A149" s="4">
        <v>8056</v>
      </c>
      <c r="B149" s="5" t="s">
        <v>99</v>
      </c>
      <c r="C149" s="6" t="s">
        <v>116</v>
      </c>
      <c r="D149" s="47">
        <f>VLOOKUP($A149,'Load Sheet '!$A$4:$O$138,11,FALSE)</f>
        <v>1512.59</v>
      </c>
    </row>
    <row r="150" spans="1:4" ht="15" thickBot="1">
      <c r="A150" s="4">
        <v>8014</v>
      </c>
      <c r="B150" s="5" t="s">
        <v>78</v>
      </c>
      <c r="C150" s="6" t="s">
        <v>116</v>
      </c>
      <c r="D150" s="47">
        <f>VLOOKUP($A150,'Load Sheet '!$A$4:$O$138,11,FALSE)</f>
        <v>1608.22</v>
      </c>
    </row>
    <row r="151" spans="1:4" ht="15" thickBot="1">
      <c r="A151" s="4">
        <v>8018</v>
      </c>
      <c r="B151" s="5" t="s">
        <v>80</v>
      </c>
      <c r="C151" s="6" t="s">
        <v>116</v>
      </c>
      <c r="D151" s="47">
        <f>VLOOKUP($A151,'Load Sheet '!$A$4:$O$138,11,FALSE)</f>
        <v>1691.73</v>
      </c>
    </row>
    <row r="152" spans="1:4" ht="15" thickBot="1">
      <c r="A152" s="4">
        <v>8022</v>
      </c>
      <c r="B152" s="5" t="s">
        <v>82</v>
      </c>
      <c r="C152" s="6" t="s">
        <v>116</v>
      </c>
      <c r="D152" s="47">
        <f>VLOOKUP($A152,'Load Sheet '!$A$4:$O$138,11,FALSE)</f>
        <v>1763.13</v>
      </c>
    </row>
    <row r="153" spans="1:4" ht="15" thickBot="1">
      <c r="A153" s="4">
        <v>8028</v>
      </c>
      <c r="B153" s="5" t="s">
        <v>85</v>
      </c>
      <c r="C153" s="6" t="s">
        <v>116</v>
      </c>
      <c r="D153" s="47">
        <f>VLOOKUP($A153,'Load Sheet '!$A$4:$O$138,11,FALSE)</f>
        <v>1904.18</v>
      </c>
    </row>
    <row r="154" spans="1:4" ht="15" thickBot="1">
      <c r="A154" s="4">
        <v>8034</v>
      </c>
      <c r="B154" s="5" t="s">
        <v>88</v>
      </c>
      <c r="C154" s="6" t="s">
        <v>116</v>
      </c>
      <c r="D154" s="47">
        <f>VLOOKUP($A154,'Load Sheet '!$A$4:$O$138,11,FALSE)</f>
        <v>788.375</v>
      </c>
    </row>
    <row r="155" spans="1:4" ht="15" thickBot="1">
      <c r="A155" s="4">
        <v>8038</v>
      </c>
      <c r="B155" s="5" t="s">
        <v>90</v>
      </c>
      <c r="C155" s="6" t="s">
        <v>116</v>
      </c>
      <c r="D155" s="47">
        <f>VLOOKUP($A155,'Load Sheet '!$A$4:$O$138,11,FALSE)</f>
        <v>1014.75</v>
      </c>
    </row>
    <row r="156" spans="1:4" ht="15" thickBot="1">
      <c r="A156" s="4">
        <v>8042</v>
      </c>
      <c r="B156" s="5" t="s">
        <v>92</v>
      </c>
      <c r="C156" s="6" t="s">
        <v>116</v>
      </c>
      <c r="D156" s="47">
        <f>VLOOKUP($A156,'Load Sheet '!$A$4:$O$138,11,FALSE)</f>
        <v>1155.2383333333332</v>
      </c>
    </row>
    <row r="157" spans="1:4" ht="15" thickBot="1">
      <c r="A157" s="4">
        <v>8046</v>
      </c>
      <c r="B157" s="5" t="s">
        <v>94</v>
      </c>
      <c r="C157" s="6" t="s">
        <v>116</v>
      </c>
      <c r="D157" s="47">
        <f>VLOOKUP($A157,'Load Sheet '!$A$4:$O$138,11,FALSE)</f>
        <v>1347.3850000000002</v>
      </c>
    </row>
    <row r="158" spans="1:4" ht="15" thickBot="1">
      <c r="A158" s="4">
        <v>8050</v>
      </c>
      <c r="B158" s="5" t="s">
        <v>96</v>
      </c>
      <c r="C158" s="6" t="s">
        <v>116</v>
      </c>
      <c r="D158" s="47">
        <f>VLOOKUP($A158,'Load Sheet '!$A$4:$O$138,11,FALSE)</f>
        <v>1460.5250000000001</v>
      </c>
    </row>
    <row r="159" spans="1:4" ht="15" thickBot="1">
      <c r="A159" s="4">
        <v>8054</v>
      </c>
      <c r="B159" s="5" t="s">
        <v>98</v>
      </c>
      <c r="C159" s="6" t="s">
        <v>116</v>
      </c>
      <c r="D159" s="47">
        <f>VLOOKUP($A159,'Load Sheet '!$A$4:$O$138,11,FALSE)</f>
        <v>1565.2537500000001</v>
      </c>
    </row>
    <row r="160" spans="1:4" ht="15" thickBot="1">
      <c r="A160" s="4">
        <v>8058</v>
      </c>
      <c r="B160" s="5" t="s">
        <v>100</v>
      </c>
      <c r="C160" s="6" t="s">
        <v>116</v>
      </c>
      <c r="D160" s="47">
        <f>VLOOKUP($A160,'Load Sheet '!$A$4:$O$138,11,FALSE)</f>
        <v>1674.1375</v>
      </c>
    </row>
    <row r="161" spans="1:4" ht="15" thickBot="1">
      <c r="A161" s="4">
        <v>8016</v>
      </c>
      <c r="B161" s="5" t="s">
        <v>79</v>
      </c>
      <c r="C161" s="6" t="s">
        <v>116</v>
      </c>
      <c r="D161" s="47">
        <f>VLOOKUP($A161,'Load Sheet '!$A$4:$O$138,11,FALSE)</f>
        <v>1760.15</v>
      </c>
    </row>
    <row r="162" spans="1:4" ht="15" thickBot="1">
      <c r="A162" s="4">
        <v>8020</v>
      </c>
      <c r="B162" s="5" t="s">
        <v>81</v>
      </c>
      <c r="C162" s="6" t="s">
        <v>116</v>
      </c>
      <c r="D162" s="47">
        <f>VLOOKUP($A162,'Load Sheet '!$A$4:$O$138,11,FALSE)</f>
        <v>1828.99</v>
      </c>
    </row>
    <row r="163" spans="1:4" ht="15" thickBot="1">
      <c r="A163" s="4">
        <v>8024</v>
      </c>
      <c r="B163" s="5" t="s">
        <v>83</v>
      </c>
      <c r="C163" s="6" t="s">
        <v>116</v>
      </c>
      <c r="D163" s="47">
        <f>VLOOKUP($A163,'Load Sheet '!$A$4:$O$138,11,FALSE)</f>
        <v>1880.64</v>
      </c>
    </row>
    <row r="164" spans="1:4" ht="15" thickBot="1">
      <c r="A164" s="4">
        <v>8026</v>
      </c>
      <c r="B164" s="5" t="s">
        <v>84</v>
      </c>
      <c r="C164" s="6" t="s">
        <v>116</v>
      </c>
      <c r="D164" s="47">
        <f>VLOOKUP($A164,'Load Sheet '!$A$4:$O$138,11,FALSE)</f>
        <v>1915.11</v>
      </c>
    </row>
    <row r="165" spans="1:4" ht="15" thickBot="1">
      <c r="A165" s="4">
        <v>8030</v>
      </c>
      <c r="B165" s="5" t="s">
        <v>86</v>
      </c>
      <c r="C165" s="6" t="s">
        <v>116</v>
      </c>
      <c r="D165" s="47">
        <f>VLOOKUP($A165,'Load Sheet '!$A$4:$O$138,11,FALSE)</f>
        <v>2056.9699999999998</v>
      </c>
    </row>
    <row r="166" spans="1:4" ht="15" thickBot="1">
      <c r="A166" s="4">
        <v>8002</v>
      </c>
      <c r="B166" s="5" t="s">
        <v>76</v>
      </c>
      <c r="C166" s="6" t="s">
        <v>116</v>
      </c>
      <c r="D166" s="47">
        <f>VLOOKUP($A166,'Load Sheet '!$A$4:$O$138,11,FALSE)</f>
        <v>1620</v>
      </c>
    </row>
    <row r="167" spans="1:4" ht="15" thickBot="1">
      <c r="A167" s="4">
        <v>8062</v>
      </c>
      <c r="B167" s="5" t="s">
        <v>101</v>
      </c>
      <c r="C167" s="6" t="s">
        <v>116</v>
      </c>
      <c r="D167" s="47">
        <f>VLOOKUP($A167,'Load Sheet '!$A$4:$O$138,11,FALSE)</f>
        <v>1790</v>
      </c>
    </row>
    <row r="168" spans="1:4">
      <c r="A168" s="13"/>
      <c r="B168" s="14"/>
      <c r="C168" s="13"/>
      <c r="D168" s="46"/>
    </row>
    <row r="169" spans="1:4" ht="15.5">
      <c r="A169" s="9"/>
      <c r="D169" s="46"/>
    </row>
    <row r="170" spans="1:4" ht="22.5" thickBot="1">
      <c r="A170" s="7" t="s">
        <v>102</v>
      </c>
      <c r="D170" s="46"/>
    </row>
    <row r="171" spans="1:4" ht="15" thickBot="1">
      <c r="A171" s="2" t="s">
        <v>1</v>
      </c>
      <c r="B171" s="3" t="s">
        <v>2</v>
      </c>
      <c r="C171" s="3" t="s">
        <v>3</v>
      </c>
      <c r="D171" s="45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47">
        <f>VLOOKUP($A172,'Load Sheet '!$A$4:$O$138,11,FALSE)</f>
        <v>390</v>
      </c>
    </row>
    <row r="173" spans="1:4" ht="15" thickBot="1">
      <c r="A173" s="4">
        <v>8763</v>
      </c>
      <c r="B173" s="5" t="s">
        <v>104</v>
      </c>
      <c r="C173" s="6" t="s">
        <v>116</v>
      </c>
      <c r="D173" s="47">
        <f>VLOOKUP($A173,'Load Sheet '!$A$4:$O$138,11,FALSE)</f>
        <v>45.265429307646571</v>
      </c>
    </row>
    <row r="174" spans="1:4" ht="15" thickBot="1">
      <c r="A174" s="4">
        <v>8764</v>
      </c>
      <c r="B174" s="5" t="s">
        <v>105</v>
      </c>
      <c r="C174" s="6" t="s">
        <v>116</v>
      </c>
      <c r="D174" s="47">
        <f>VLOOKUP($A174,'Load Sheet '!$A$4:$O$138,11,FALSE)</f>
        <v>51.16</v>
      </c>
    </row>
    <row r="175" spans="1:4" ht="15" thickBot="1">
      <c r="A175" s="4">
        <v>8765</v>
      </c>
      <c r="B175" s="5" t="s">
        <v>106</v>
      </c>
      <c r="C175" s="6" t="s">
        <v>116</v>
      </c>
      <c r="D175" s="47">
        <f>VLOOKUP($A175,'Load Sheet '!$A$4:$O$138,11,FALSE)</f>
        <v>57.061615378535627</v>
      </c>
    </row>
    <row r="176" spans="1:4" ht="15" thickBot="1">
      <c r="A176" s="4">
        <v>8766</v>
      </c>
      <c r="B176" s="5" t="s">
        <v>107</v>
      </c>
      <c r="C176" s="6" t="s">
        <v>116</v>
      </c>
      <c r="D176" s="47">
        <f>VLOOKUP($A176,'Load Sheet '!$A$4:$O$138,11,FALSE)</f>
        <v>89.310807689267818</v>
      </c>
    </row>
    <row r="177" spans="1:4" ht="15" thickBot="1">
      <c r="A177" s="4">
        <v>8767</v>
      </c>
      <c r="B177" s="5" t="s">
        <v>108</v>
      </c>
      <c r="C177" s="6" t="s">
        <v>116</v>
      </c>
      <c r="D177" s="47">
        <f>VLOOKUP($A177,'Load Sheet '!$A$4:$O$138,11,FALSE)</f>
        <v>121.56</v>
      </c>
    </row>
    <row r="178" spans="1:4" ht="15" thickBot="1">
      <c r="A178" s="4">
        <v>8768</v>
      </c>
      <c r="B178" s="5" t="s">
        <v>109</v>
      </c>
      <c r="C178" s="6" t="s">
        <v>116</v>
      </c>
      <c r="D178" s="47">
        <f>VLOOKUP($A178,'Load Sheet '!$A$4:$O$138,11,FALSE)</f>
        <v>130.91</v>
      </c>
    </row>
    <row r="179" spans="1:4" ht="15" thickBot="1">
      <c r="A179" s="4">
        <v>8769</v>
      </c>
      <c r="B179" s="5" t="s">
        <v>110</v>
      </c>
      <c r="C179" s="6" t="s">
        <v>116</v>
      </c>
      <c r="D179" s="47">
        <f>VLOOKUP($A179,'Load Sheet '!$A$4:$O$138,11,FALSE)</f>
        <v>153.35</v>
      </c>
    </row>
    <row r="180" spans="1:4" ht="15" thickBot="1">
      <c r="A180" s="4">
        <v>8770</v>
      </c>
      <c r="B180" s="5" t="s">
        <v>111</v>
      </c>
      <c r="C180" s="32" t="s">
        <v>116</v>
      </c>
      <c r="D180" s="47">
        <f>VLOOKUP($A180,'Load Sheet '!$A$4:$O$138,11,FALSE)</f>
        <v>172.05</v>
      </c>
    </row>
    <row r="181" spans="1:4" ht="15" thickBot="1">
      <c r="A181" s="4">
        <v>8791</v>
      </c>
      <c r="B181" s="5" t="s">
        <v>112</v>
      </c>
      <c r="C181" s="32" t="s">
        <v>116</v>
      </c>
      <c r="D181" s="47">
        <f>VLOOKUP($A181,'Load Sheet '!$A$4:$O$138,11,FALSE)</f>
        <v>187.01</v>
      </c>
    </row>
    <row r="182" spans="1:4" ht="15.5">
      <c r="A182" s="9"/>
      <c r="D182" s="46"/>
    </row>
    <row r="183" spans="1:4" ht="15.5">
      <c r="A183" s="9"/>
      <c r="D183" s="42"/>
    </row>
    <row r="184" spans="1:4" ht="15.5">
      <c r="A184" s="9"/>
      <c r="D184" s="42"/>
    </row>
    <row r="185" spans="1:4" ht="15.5">
      <c r="A185" s="9"/>
      <c r="D185" s="42"/>
    </row>
    <row r="186" spans="1:4">
      <c r="D186" s="42"/>
    </row>
  </sheetData>
  <sheetProtection algorithmName="SHA-512" hashValue="rabjSkDcykGVlbVHdI5zKimAF/E8Mna2ItavymieDYJGU5F1An8qDDYnFGviQXCilbDJ4ZJMwuOEH8hjY9hO2A==" saltValue="3GEv5HBJfh48DcyNFQYEUw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6"/>
  <sheetViews>
    <sheetView topLeftCell="A173" zoomScaleNormal="100" workbookViewId="0">
      <selection activeCell="D8" sqref="D8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47">
        <f>VLOOKUP($A7,'Load Sheet '!$A$4:$O$138,12,FALSE)</f>
        <v>209.84238999999999</v>
      </c>
    </row>
    <row r="8" spans="1:4" ht="15" thickBot="1">
      <c r="A8" s="23">
        <v>5232</v>
      </c>
      <c r="B8" s="24" t="s">
        <v>120</v>
      </c>
      <c r="C8" s="12" t="s">
        <v>5</v>
      </c>
      <c r="D8" s="47">
        <f>VLOOKUP($A8,'Load Sheet '!$A$4:$O$138,12,FALSE)</f>
        <v>189.465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47">
        <f>VLOOKUP($A12,'Load Sheet '!$A$4:$O$138,12,FALSE)</f>
        <v>152.97999999999999</v>
      </c>
    </row>
    <row r="13" spans="1:4" ht="15" thickBot="1">
      <c r="A13" s="25">
        <v>5102</v>
      </c>
      <c r="B13" s="26" t="s">
        <v>118</v>
      </c>
      <c r="C13" s="6" t="s">
        <v>5</v>
      </c>
      <c r="D13" s="47">
        <f>VLOOKUP($A13,'Load Sheet '!$A$4:$O$138,12,FALSE)</f>
        <v>140.97999999999999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47">
        <f>VLOOKUP($A17,'Load Sheet '!$A$4:$O$138,12,FALSE)</f>
        <v>168.76625000000001</v>
      </c>
    </row>
    <row r="18" spans="1:4" ht="15" thickBot="1">
      <c r="A18" s="25">
        <v>4542</v>
      </c>
      <c r="B18" s="26" t="s">
        <v>124</v>
      </c>
      <c r="C18" s="6" t="s">
        <v>5</v>
      </c>
      <c r="D18" s="47">
        <f>VLOOKUP($A18,'Load Sheet '!$A$4:$O$138,12,FALSE)</f>
        <v>168.77</v>
      </c>
    </row>
    <row r="19" spans="1:4" ht="15" thickBot="1">
      <c r="A19" s="25">
        <v>4560</v>
      </c>
      <c r="B19" s="26" t="s">
        <v>125</v>
      </c>
      <c r="C19" s="6" t="s">
        <v>5</v>
      </c>
      <c r="D19" s="47">
        <f>VLOOKUP($A19,'Load Sheet '!$A$4:$O$138,12,FALSE)</f>
        <v>163.70326250000002</v>
      </c>
    </row>
    <row r="20" spans="1:4" ht="15" thickBot="1">
      <c r="A20" s="25">
        <v>4562</v>
      </c>
      <c r="B20" s="26" t="s">
        <v>126</v>
      </c>
      <c r="C20" s="6" t="s">
        <v>5</v>
      </c>
      <c r="D20" s="47">
        <f>VLOOKUP($A20,'Load Sheet '!$A$4:$O$138,12,FALSE)</f>
        <v>163.70690000000002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47">
        <f>VLOOKUP($A24,'Load Sheet '!$A$4:$O$138,12,FALSE)</f>
        <v>125.71416666666669</v>
      </c>
    </row>
    <row r="25" spans="1:4" ht="15" thickBot="1">
      <c r="A25" s="25">
        <v>4582</v>
      </c>
      <c r="B25" s="26" t="s">
        <v>143</v>
      </c>
      <c r="C25" s="6" t="s">
        <v>5</v>
      </c>
      <c r="D25" s="47">
        <f>VLOOKUP($A25,'Load Sheet '!$A$4:$O$138,12,FALSE)</f>
        <v>125.71416666666669</v>
      </c>
    </row>
    <row r="26" spans="1:4" ht="15" thickBot="1">
      <c r="A26" s="25">
        <v>4584</v>
      </c>
      <c r="B26" s="26" t="s">
        <v>144</v>
      </c>
      <c r="C26" s="6" t="s">
        <v>5</v>
      </c>
      <c r="D26" s="47">
        <f>VLOOKUP($A26,'Load Sheet '!$A$4:$O$138,12,FALSE)</f>
        <v>119.42845833333334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47">
        <f>VLOOKUP($A30,'Load Sheet '!$A$4:$O$138,12,FALSE)</f>
        <v>242.64114583333333</v>
      </c>
    </row>
    <row r="31" spans="1:4" ht="15" thickBot="1">
      <c r="A31" s="25">
        <v>4502</v>
      </c>
      <c r="B31" s="26" t="s">
        <v>128</v>
      </c>
      <c r="C31" s="6" t="s">
        <v>5</v>
      </c>
      <c r="D31" s="47">
        <f>VLOOKUP($A31,'Load Sheet '!$A$4:$O$138,12,FALSE)</f>
        <v>235.63764912859421</v>
      </c>
    </row>
    <row r="32" spans="1:4" ht="15" thickBot="1">
      <c r="A32" s="25">
        <v>4504</v>
      </c>
      <c r="B32" s="26" t="s">
        <v>129</v>
      </c>
      <c r="C32" s="6" t="s">
        <v>5</v>
      </c>
      <c r="D32" s="47">
        <f>VLOOKUP($A32,'Load Sheet '!$A$4:$O$138,12,FALSE)</f>
        <v>210.62516089738301</v>
      </c>
    </row>
    <row r="33" spans="1:4" ht="15" thickBot="1">
      <c r="A33" s="25">
        <v>4506</v>
      </c>
      <c r="B33" s="26" t="s">
        <v>130</v>
      </c>
      <c r="C33" s="6" t="s">
        <v>5</v>
      </c>
      <c r="D33" s="47">
        <f>VLOOKUP($A33,'Load Sheet '!$A$4:$O$138,12,FALSE)</f>
        <v>196.539328125</v>
      </c>
    </row>
    <row r="34" spans="1:4" ht="15" thickBot="1">
      <c r="A34" s="25">
        <v>4508</v>
      </c>
      <c r="B34" s="26" t="s">
        <v>131</v>
      </c>
      <c r="C34" s="6" t="s">
        <v>5</v>
      </c>
      <c r="D34" s="47">
        <f>VLOOKUP($A34,'Load Sheet '!$A$4:$O$138,12,FALSE)</f>
        <v>148.01109895833332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47">
        <f>VLOOKUP($A38,'Load Sheet '!$A$4:$O$138,12,FALSE)</f>
        <v>203.39060899999998</v>
      </c>
    </row>
    <row r="39" spans="1:4" ht="15" thickBot="1">
      <c r="A39" s="25">
        <v>4522</v>
      </c>
      <c r="B39" s="26" t="s">
        <v>137</v>
      </c>
      <c r="C39" s="6" t="s">
        <v>5</v>
      </c>
      <c r="D39" s="47">
        <f>VLOOKUP($A39,'Load Sheet '!$A$4:$O$138,12,FALSE)</f>
        <v>188.39833461600873</v>
      </c>
    </row>
    <row r="40" spans="1:4" ht="15" thickBot="1">
      <c r="A40" s="25">
        <v>4524</v>
      </c>
      <c r="B40" s="26" t="s">
        <v>138</v>
      </c>
      <c r="C40" s="6" t="s">
        <v>5</v>
      </c>
      <c r="D40" s="47">
        <f>VLOOKUP($A40,'Load Sheet '!$A$4:$O$138,12,FALSE)</f>
        <v>179.5849862370672</v>
      </c>
    </row>
    <row r="41" spans="1:4" ht="15" thickBot="1">
      <c r="A41" s="25">
        <v>4526</v>
      </c>
      <c r="B41" s="26" t="s">
        <v>139</v>
      </c>
      <c r="C41" s="6" t="s">
        <v>5</v>
      </c>
      <c r="D41" s="47">
        <f>VLOOKUP($A41,'Load Sheet '!$A$4:$O$138,12,FALSE)</f>
        <v>152.54295674999997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47">
        <f>VLOOKUP($A49,'Load Sheet '!$A$4:$O$138,12,FALSE)</f>
        <v>157.4325</v>
      </c>
    </row>
    <row r="50" spans="1:4" ht="15" thickBot="1">
      <c r="A50" s="25">
        <v>4652</v>
      </c>
      <c r="B50" s="26" t="s">
        <v>141</v>
      </c>
      <c r="C50" s="6" t="s">
        <v>5</v>
      </c>
      <c r="D50" s="47">
        <f>VLOOKUP($A50,'Load Sheet '!$A$4:$O$138,12,FALSE)</f>
        <v>157.4325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47">
        <f>VLOOKUP($A54,'Load Sheet '!$A$4:$O$138,12,FALSE)</f>
        <v>203.39060899999998</v>
      </c>
    </row>
    <row r="55" spans="1:4" ht="15" thickBot="1">
      <c r="A55" s="25">
        <v>4612</v>
      </c>
      <c r="B55" s="26" t="s">
        <v>133</v>
      </c>
      <c r="C55" s="6" t="s">
        <v>5</v>
      </c>
      <c r="D55" s="47">
        <f>VLOOKUP($A55,'Load Sheet '!$A$4:$O$138,12,FALSE)</f>
        <v>188.39833461600873</v>
      </c>
    </row>
    <row r="56" spans="1:4" ht="15" thickBot="1">
      <c r="A56" s="25">
        <v>4614</v>
      </c>
      <c r="B56" s="26" t="s">
        <v>134</v>
      </c>
      <c r="C56" s="6" t="s">
        <v>5</v>
      </c>
      <c r="D56" s="47">
        <f>VLOOKUP($A56,'Load Sheet '!$A$4:$O$138,12,FALSE)</f>
        <v>179.5849862370672</v>
      </c>
    </row>
    <row r="57" spans="1:4" ht="15" thickBot="1">
      <c r="A57" s="25">
        <v>4616</v>
      </c>
      <c r="B57" s="26" t="s">
        <v>135</v>
      </c>
      <c r="C57" s="6" t="s">
        <v>5</v>
      </c>
      <c r="D57" s="47">
        <f>VLOOKUP($A57,'Load Sheet '!$A$4:$O$138,12,FALSE)</f>
        <v>152.54295674999997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47">
        <f>VLOOKUP($A61,'Load Sheet '!$A$4:$O$138,12,FALSE)</f>
        <v>176.37</v>
      </c>
    </row>
    <row r="62" spans="1:4" ht="15" thickBot="1">
      <c r="A62" s="25">
        <v>6002</v>
      </c>
      <c r="B62" s="26" t="s">
        <v>122</v>
      </c>
      <c r="C62" s="6" t="s">
        <v>5</v>
      </c>
      <c r="D62" s="47">
        <f>VLOOKUP($A62,'Load Sheet '!$A$4:$O$138,12,FALSE)</f>
        <v>166.37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47">
        <f>VLOOKUP($A66,'Load Sheet '!$A$4:$O$138,12,FALSE)</f>
        <v>582.9</v>
      </c>
    </row>
    <row r="67" spans="1:4" ht="15" thickBot="1">
      <c r="A67" s="4">
        <v>5300</v>
      </c>
      <c r="B67" s="5" t="s">
        <v>22</v>
      </c>
      <c r="C67" s="6" t="s">
        <v>5</v>
      </c>
      <c r="D67" s="47">
        <f>VLOOKUP($A67,'Load Sheet '!$A$4:$O$138,12,FALSE)</f>
        <v>328.93</v>
      </c>
    </row>
    <row r="68" spans="1:4" ht="15" thickBot="1">
      <c r="A68" s="4">
        <v>5302</v>
      </c>
      <c r="B68" s="5" t="s">
        <v>23</v>
      </c>
      <c r="C68" s="6" t="s">
        <v>5</v>
      </c>
      <c r="D68" s="47">
        <f>VLOOKUP($A68,'Load Sheet '!$A$4:$O$138,12,FALSE)</f>
        <v>328.93</v>
      </c>
    </row>
    <row r="69" spans="1:4" ht="15" thickBot="1">
      <c r="A69" s="4">
        <v>5310</v>
      </c>
      <c r="B69" s="5" t="s">
        <v>24</v>
      </c>
      <c r="C69" s="6" t="s">
        <v>5</v>
      </c>
      <c r="D69" s="47">
        <f>VLOOKUP($A69,'Load Sheet '!$A$4:$O$138,12,FALSE)</f>
        <v>458.17</v>
      </c>
    </row>
    <row r="70" spans="1:4" ht="15" thickBot="1">
      <c r="A70" s="4">
        <v>5312</v>
      </c>
      <c r="B70" s="5" t="s">
        <v>25</v>
      </c>
      <c r="C70" s="6" t="s">
        <v>5</v>
      </c>
      <c r="D70" s="47">
        <f>VLOOKUP($A70,'Load Sheet '!$A$4:$O$138,12,FALSE)</f>
        <v>357.7</v>
      </c>
    </row>
    <row r="71" spans="1:4" ht="15" thickBot="1">
      <c r="A71" s="4">
        <v>5322</v>
      </c>
      <c r="B71" s="5" t="s">
        <v>26</v>
      </c>
      <c r="C71" s="6" t="s">
        <v>5</v>
      </c>
      <c r="D71" s="47">
        <f>VLOOKUP($A71,'Load Sheet '!$A$4:$O$138,12,FALSE)</f>
        <v>326.94</v>
      </c>
    </row>
    <row r="72" spans="1:4" ht="15" thickBot="1">
      <c r="A72" s="4">
        <v>5324</v>
      </c>
      <c r="B72" s="5" t="s">
        <v>27</v>
      </c>
      <c r="C72" s="6" t="s">
        <v>5</v>
      </c>
      <c r="D72" s="47">
        <f>VLOOKUP($A72,'Load Sheet '!$A$4:$O$138,12,FALSE)</f>
        <v>262.57</v>
      </c>
    </row>
    <row r="73" spans="1:4" ht="15" thickBot="1">
      <c r="A73" s="4">
        <v>5340</v>
      </c>
      <c r="B73" s="5" t="s">
        <v>114</v>
      </c>
      <c r="C73" s="6" t="s">
        <v>5</v>
      </c>
      <c r="D73" s="47">
        <f>VLOOKUP($A73,'Load Sheet '!$A$4:$O$138,12,FALSE)</f>
        <v>171.74</v>
      </c>
    </row>
    <row r="74" spans="1:4" ht="15" thickBot="1">
      <c r="A74" s="4">
        <v>5500</v>
      </c>
      <c r="B74" s="5" t="s">
        <v>61</v>
      </c>
      <c r="C74" s="6" t="s">
        <v>5</v>
      </c>
      <c r="D74" s="47">
        <f>VLOOKUP($A74,'Load Sheet '!$A$4:$O$138,12,FALSE)</f>
        <v>148.08000000000001</v>
      </c>
    </row>
    <row r="75" spans="1:4" ht="15" thickBot="1">
      <c r="A75" s="4">
        <v>5504</v>
      </c>
      <c r="B75" s="5" t="s">
        <v>62</v>
      </c>
      <c r="C75" s="6" t="s">
        <v>5</v>
      </c>
      <c r="D75" s="47">
        <f>VLOOKUP($A75,'Load Sheet '!$A$4:$O$138,12,FALSE)</f>
        <v>282.01</v>
      </c>
    </row>
    <row r="76" spans="1:4" ht="15" thickBot="1">
      <c r="A76" s="4">
        <v>5506</v>
      </c>
      <c r="B76" s="5" t="s">
        <v>63</v>
      </c>
      <c r="C76" s="6" t="s">
        <v>5</v>
      </c>
      <c r="D76" s="47">
        <f>VLOOKUP($A76,'Load Sheet '!$A$4:$O$138,12,FALSE)</f>
        <v>281.08999999999997</v>
      </c>
    </row>
    <row r="77" spans="1:4" ht="15" thickBot="1">
      <c r="A77" s="4">
        <v>5510</v>
      </c>
      <c r="B77" s="5" t="s">
        <v>64</v>
      </c>
      <c r="C77" s="6" t="s">
        <v>5</v>
      </c>
      <c r="D77" s="47">
        <f>VLOOKUP($A77,'Load Sheet '!$A$4:$O$138,12,FALSE)</f>
        <v>228.36</v>
      </c>
    </row>
    <row r="78" spans="1:4" ht="15" thickBot="1">
      <c r="A78" s="4">
        <v>5512</v>
      </c>
      <c r="B78" s="5" t="s">
        <v>65</v>
      </c>
      <c r="C78" s="6" t="s">
        <v>5</v>
      </c>
      <c r="D78" s="47">
        <f>VLOOKUP($A78,'Load Sheet '!$A$4:$O$138,12,FALSE)</f>
        <v>219.27</v>
      </c>
    </row>
    <row r="79" spans="1:4" ht="15" thickBot="1">
      <c r="A79" s="4">
        <v>5760</v>
      </c>
      <c r="B79" s="5" t="s">
        <v>29</v>
      </c>
      <c r="C79" s="6" t="s">
        <v>5</v>
      </c>
      <c r="D79" s="47">
        <f>VLOOKUP($A79,'Load Sheet '!$A$4:$O$138,12,FALSE)</f>
        <v>247.47</v>
      </c>
    </row>
    <row r="80" spans="1:4" ht="15" thickBot="1">
      <c r="A80" s="4">
        <v>5762</v>
      </c>
      <c r="B80" s="5" t="s">
        <v>30</v>
      </c>
      <c r="C80" s="6" t="s">
        <v>5</v>
      </c>
      <c r="D80" s="47">
        <f>VLOOKUP($A80,'Load Sheet '!$A$4:$O$138,12,FALSE)</f>
        <v>393.19</v>
      </c>
    </row>
    <row r="81" spans="1:4" ht="15" thickBot="1">
      <c r="A81" s="4">
        <v>5764</v>
      </c>
      <c r="B81" s="5" t="s">
        <v>31</v>
      </c>
      <c r="C81" s="6" t="s">
        <v>5</v>
      </c>
      <c r="D81" s="47">
        <f>VLOOKUP($A81,'Load Sheet '!$A$4:$O$138,12,FALSE)</f>
        <v>355.49</v>
      </c>
    </row>
    <row r="82" spans="1:4" ht="15" thickBot="1">
      <c r="A82" s="4">
        <v>5766</v>
      </c>
      <c r="B82" s="5" t="s">
        <v>32</v>
      </c>
      <c r="C82" s="6" t="s">
        <v>5</v>
      </c>
      <c r="D82" s="47">
        <f>VLOOKUP($A82,'Load Sheet '!$A$4:$O$138,12,FALSE)</f>
        <v>192.35</v>
      </c>
    </row>
    <row r="83" spans="1:4" ht="15" thickBot="1">
      <c r="A83" s="4">
        <v>5772</v>
      </c>
      <c r="B83" s="5" t="s">
        <v>33</v>
      </c>
      <c r="C83" s="6" t="s">
        <v>5</v>
      </c>
      <c r="D83" s="47">
        <f>VLOOKUP($A83,'Load Sheet '!$A$4:$O$138,12,FALSE)</f>
        <v>325.18</v>
      </c>
    </row>
    <row r="84" spans="1:4" ht="15" thickBot="1">
      <c r="A84" s="4">
        <v>5774</v>
      </c>
      <c r="B84" s="5" t="s">
        <v>34</v>
      </c>
      <c r="C84" s="6" t="s">
        <v>5</v>
      </c>
      <c r="D84" s="47">
        <f>VLOOKUP($A84,'Load Sheet '!$A$4:$O$138,12,FALSE)</f>
        <v>469.8</v>
      </c>
    </row>
    <row r="85" spans="1:4" ht="15" thickBot="1">
      <c r="A85" s="4">
        <v>5776</v>
      </c>
      <c r="B85" s="5" t="s">
        <v>35</v>
      </c>
      <c r="C85" s="6" t="s">
        <v>5</v>
      </c>
      <c r="D85" s="47">
        <f>VLOOKUP($A85,'Load Sheet '!$A$4:$O$138,12,FALSE)</f>
        <v>439.6</v>
      </c>
    </row>
    <row r="86" spans="1:4" ht="15" thickBot="1">
      <c r="A86" s="4">
        <v>5778</v>
      </c>
      <c r="B86" s="5" t="s">
        <v>36</v>
      </c>
      <c r="C86" s="6" t="s">
        <v>5</v>
      </c>
      <c r="D86" s="47">
        <f>VLOOKUP($A86,'Load Sheet '!$A$4:$O$138,12,FALSE)</f>
        <v>249.12</v>
      </c>
    </row>
    <row r="87" spans="1:4" ht="15" thickBot="1">
      <c r="A87" s="4">
        <v>5796</v>
      </c>
      <c r="B87" s="5" t="s">
        <v>41</v>
      </c>
      <c r="C87" s="6" t="s">
        <v>5</v>
      </c>
      <c r="D87" s="47">
        <f>VLOOKUP($A87,'Load Sheet '!$A$4:$O$138,12,FALSE)</f>
        <v>299</v>
      </c>
    </row>
    <row r="88" spans="1:4" ht="15" thickBot="1">
      <c r="A88" s="4">
        <v>5798</v>
      </c>
      <c r="B88" s="5" t="s">
        <v>42</v>
      </c>
      <c r="C88" s="6" t="s">
        <v>5</v>
      </c>
      <c r="D88" s="47">
        <f>VLOOKUP($A88,'Load Sheet '!$A$4:$O$138,12,FALSE)</f>
        <v>347.72</v>
      </c>
    </row>
    <row r="89" spans="1:4" ht="15" thickBot="1">
      <c r="A89" s="4">
        <v>5800</v>
      </c>
      <c r="B89" s="5" t="s">
        <v>43</v>
      </c>
      <c r="C89" s="6" t="s">
        <v>5</v>
      </c>
      <c r="D89" s="47">
        <f>VLOOKUP($A89,'Load Sheet '!$A$4:$O$138,12,FALSE)</f>
        <v>346.18</v>
      </c>
    </row>
    <row r="90" spans="1:4" ht="15" thickBot="1">
      <c r="A90" s="4">
        <v>5802</v>
      </c>
      <c r="B90" s="5" t="s">
        <v>44</v>
      </c>
      <c r="C90" s="6" t="s">
        <v>5</v>
      </c>
      <c r="D90" s="47">
        <f>VLOOKUP($A90,'Load Sheet '!$A$4:$O$138,12,FALSE)</f>
        <v>249.78</v>
      </c>
    </row>
    <row r="91" spans="1:4" ht="15" thickBot="1">
      <c r="A91" s="4">
        <v>5808</v>
      </c>
      <c r="B91" s="5" t="s">
        <v>45</v>
      </c>
      <c r="C91" s="6" t="s">
        <v>5</v>
      </c>
      <c r="D91" s="47">
        <f>VLOOKUP($A91,'Load Sheet '!$A$4:$O$138,12,FALSE)</f>
        <v>283.95</v>
      </c>
    </row>
    <row r="92" spans="1:4" ht="15" thickBot="1">
      <c r="A92" s="4">
        <v>5810</v>
      </c>
      <c r="B92" s="5" t="s">
        <v>46</v>
      </c>
      <c r="C92" s="6" t="s">
        <v>5</v>
      </c>
      <c r="D92" s="47">
        <f>VLOOKUP($A92,'Load Sheet '!$A$4:$O$138,12,FALSE)</f>
        <v>375.88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47">
        <f>VLOOKUP($A94,'Load Sheet '!$A$4:$O$138,12,FALSE)</f>
        <v>326.39</v>
      </c>
    </row>
    <row r="95" spans="1:4" ht="15" thickBot="1">
      <c r="A95" s="4">
        <v>5814</v>
      </c>
      <c r="B95" s="5" t="s">
        <v>48</v>
      </c>
      <c r="C95" s="6" t="s">
        <v>5</v>
      </c>
      <c r="D95" s="47">
        <f>VLOOKUP($A95,'Load Sheet '!$A$4:$O$138,12,FALSE)</f>
        <v>245.37</v>
      </c>
    </row>
    <row r="96" spans="1:4" ht="15" thickBot="1">
      <c r="A96" s="4">
        <v>5850</v>
      </c>
      <c r="B96" s="5" t="s">
        <v>49</v>
      </c>
      <c r="C96" s="6" t="s">
        <v>5</v>
      </c>
      <c r="D96" s="47">
        <f>VLOOKUP($A96,'Load Sheet '!$A$4:$O$138,12,FALSE)</f>
        <v>662.48</v>
      </c>
    </row>
    <row r="97" spans="1:4" ht="15" thickBot="1">
      <c r="A97" s="4">
        <v>5852</v>
      </c>
      <c r="B97" s="5" t="s">
        <v>50</v>
      </c>
      <c r="C97" s="6" t="s">
        <v>5</v>
      </c>
      <c r="D97" s="47">
        <f>VLOOKUP($A97,'Load Sheet '!$A$4:$O$138,12,FALSE)</f>
        <v>595.24</v>
      </c>
    </row>
    <row r="98" spans="1:4" ht="15" thickBot="1">
      <c r="A98" s="4">
        <v>5854</v>
      </c>
      <c r="B98" s="5" t="s">
        <v>51</v>
      </c>
      <c r="C98" s="6" t="s">
        <v>5</v>
      </c>
      <c r="D98" s="47">
        <f>VLOOKUP($A98,'Load Sheet '!$A$4:$O$138,12,FALSE)</f>
        <v>507.06</v>
      </c>
    </row>
    <row r="99" spans="1:4" ht="15" thickBot="1">
      <c r="A99" s="4">
        <v>5856</v>
      </c>
      <c r="B99" s="5" t="s">
        <v>52</v>
      </c>
      <c r="C99" s="6" t="s">
        <v>5</v>
      </c>
      <c r="D99" s="47">
        <f>VLOOKUP($A99,'Load Sheet '!$A$4:$O$138,12,FALSE)</f>
        <v>426.15</v>
      </c>
    </row>
    <row r="100" spans="1:4" ht="15" thickBot="1">
      <c r="A100" s="4">
        <v>5862</v>
      </c>
      <c r="B100" s="5" t="s">
        <v>53</v>
      </c>
      <c r="C100" s="6" t="s">
        <v>5</v>
      </c>
      <c r="D100" s="47">
        <f>VLOOKUP($A100,'Load Sheet '!$A$4:$O$138,12,FALSE)</f>
        <v>523.59</v>
      </c>
    </row>
    <row r="101" spans="1:4" ht="15" thickBot="1">
      <c r="A101" s="4">
        <v>5864</v>
      </c>
      <c r="B101" s="5" t="s">
        <v>54</v>
      </c>
      <c r="C101" s="6" t="s">
        <v>5</v>
      </c>
      <c r="D101" s="47">
        <f>VLOOKUP($A101,'Load Sheet '!$A$4:$O$138,12,FALSE)</f>
        <v>479.06</v>
      </c>
    </row>
    <row r="102" spans="1:4" ht="15" thickBot="1">
      <c r="A102" s="4">
        <v>5866</v>
      </c>
      <c r="B102" s="5" t="s">
        <v>55</v>
      </c>
      <c r="C102" s="6" t="s">
        <v>5</v>
      </c>
      <c r="D102" s="47">
        <f>VLOOKUP($A102,'Load Sheet '!$A$4:$O$138,12,FALSE)</f>
        <v>418.87</v>
      </c>
    </row>
    <row r="103" spans="1:4" ht="15" thickBot="1">
      <c r="A103" s="4">
        <v>5868</v>
      </c>
      <c r="B103" s="5" t="s">
        <v>56</v>
      </c>
      <c r="C103" s="6" t="s">
        <v>5</v>
      </c>
      <c r="D103" s="47">
        <f>VLOOKUP($A103,'Load Sheet '!$A$4:$O$138,12,FALSE)</f>
        <v>386.91</v>
      </c>
    </row>
    <row r="104" spans="1:4" ht="15" thickBot="1">
      <c r="A104" s="4">
        <v>5876</v>
      </c>
      <c r="B104" s="5" t="s">
        <v>57</v>
      </c>
      <c r="C104" s="6" t="s">
        <v>5</v>
      </c>
      <c r="D104" s="47">
        <f>VLOOKUP($A104,'Load Sheet '!$A$4:$O$138,12,FALSE)</f>
        <v>800.93</v>
      </c>
    </row>
    <row r="105" spans="1:4" ht="15" thickBot="1">
      <c r="A105" s="4">
        <v>5878</v>
      </c>
      <c r="B105" s="5" t="s">
        <v>58</v>
      </c>
      <c r="C105" s="6" t="s">
        <v>5</v>
      </c>
      <c r="D105" s="47">
        <f>VLOOKUP($A105,'Load Sheet '!$A$4:$O$138,12,FALSE)</f>
        <v>752.87</v>
      </c>
    </row>
    <row r="106" spans="1:4" ht="15" thickBot="1">
      <c r="A106" s="4">
        <v>5880</v>
      </c>
      <c r="B106" s="5" t="s">
        <v>59</v>
      </c>
      <c r="C106" s="6" t="s">
        <v>5</v>
      </c>
      <c r="D106" s="47">
        <f>VLOOKUP($A106,'Load Sheet '!$A$4:$O$138,12,FALSE)</f>
        <v>580.91</v>
      </c>
    </row>
    <row r="107" spans="1:4" ht="15" thickBot="1">
      <c r="A107" s="4">
        <v>5882</v>
      </c>
      <c r="B107" s="5" t="s">
        <v>60</v>
      </c>
      <c r="C107" s="6" t="s">
        <v>5</v>
      </c>
      <c r="D107" s="47">
        <f>VLOOKUP($A107,'Load Sheet '!$A$4:$O$138,12,FALSE)</f>
        <v>558.87</v>
      </c>
    </row>
    <row r="108" spans="1:4" ht="15" thickBot="1">
      <c r="A108" s="4">
        <v>5784</v>
      </c>
      <c r="B108" s="5" t="s">
        <v>37</v>
      </c>
      <c r="C108" s="6" t="s">
        <v>5</v>
      </c>
      <c r="D108" s="47">
        <f>VLOOKUP($A108,'Load Sheet '!$A$4:$O$138,12,FALSE)</f>
        <v>270.06</v>
      </c>
    </row>
    <row r="109" spans="1:4" ht="15" thickBot="1">
      <c r="A109" s="4">
        <v>5786</v>
      </c>
      <c r="B109" s="5" t="s">
        <v>38</v>
      </c>
      <c r="C109" s="6" t="s">
        <v>5</v>
      </c>
      <c r="D109" s="47">
        <f>VLOOKUP($A109,'Load Sheet '!$A$4:$O$138,12,FALSE)</f>
        <v>407.47</v>
      </c>
    </row>
    <row r="110" spans="1:4" ht="15" thickBot="1">
      <c r="A110" s="4">
        <v>5788</v>
      </c>
      <c r="B110" s="5" t="s">
        <v>39</v>
      </c>
      <c r="C110" s="6" t="s">
        <v>5</v>
      </c>
      <c r="D110" s="47">
        <f>VLOOKUP($A110,'Load Sheet '!$A$4:$O$138,12,FALSE)</f>
        <v>341.71</v>
      </c>
    </row>
    <row r="111" spans="1:4" ht="15" thickBot="1">
      <c r="A111" s="4">
        <v>5790</v>
      </c>
      <c r="B111" s="5" t="s">
        <v>40</v>
      </c>
      <c r="C111" s="6" t="s">
        <v>5</v>
      </c>
      <c r="D111" s="47">
        <f>VLOOKUP($A111,'Load Sheet '!$A$4:$O$138,12,FALSE)</f>
        <v>224.21</v>
      </c>
    </row>
    <row r="112" spans="1:4" ht="15" thickBot="1">
      <c r="A112" s="4">
        <v>5940</v>
      </c>
      <c r="B112" s="5" t="s">
        <v>115</v>
      </c>
      <c r="C112" s="6" t="s">
        <v>5</v>
      </c>
      <c r="D112" s="47">
        <f>VLOOKUP($A112,'Load Sheet '!$A$4:$O$138,12,FALSE)</f>
        <v>366.96</v>
      </c>
    </row>
    <row r="113" spans="1:4" ht="15" thickBot="1">
      <c r="A113" s="4">
        <v>5350</v>
      </c>
      <c r="B113" s="5" t="s">
        <v>28</v>
      </c>
      <c r="C113" s="6" t="s">
        <v>5</v>
      </c>
      <c r="D113" s="47">
        <f>VLOOKUP($A113,'Load Sheet '!$A$4:$O$138,12,FALSE)</f>
        <v>267.95999999999998</v>
      </c>
    </row>
    <row r="114" spans="1:4" ht="15" thickBot="1">
      <c r="A114" s="4">
        <v>5370</v>
      </c>
      <c r="B114" s="5" t="s">
        <v>15</v>
      </c>
      <c r="C114" s="6" t="s">
        <v>5</v>
      </c>
      <c r="D114" s="47">
        <f>VLOOKUP($A114,'Load Sheet '!$A$4:$O$138,12,FALSE)</f>
        <v>633.82000000000005</v>
      </c>
    </row>
    <row r="115" spans="1:4" ht="15" thickBot="1">
      <c r="A115" s="4">
        <v>5396</v>
      </c>
      <c r="B115" s="5" t="s">
        <v>16</v>
      </c>
      <c r="C115" s="6" t="s">
        <v>5</v>
      </c>
      <c r="D115" s="47">
        <f>VLOOKUP($A115,'Load Sheet '!$A$4:$O$138,12,FALSE)</f>
        <v>753.7</v>
      </c>
    </row>
    <row r="116" spans="1:4" ht="15" thickBot="1">
      <c r="A116" s="4">
        <v>5426</v>
      </c>
      <c r="B116" s="5" t="s">
        <v>17</v>
      </c>
      <c r="C116" s="6" t="s">
        <v>5</v>
      </c>
      <c r="D116" s="47">
        <f>VLOOKUP($A116,'Load Sheet '!$A$4:$O$138,12,FALSE)</f>
        <v>810.19</v>
      </c>
    </row>
    <row r="117" spans="1:4" ht="15" thickBot="1">
      <c r="A117" s="4">
        <v>5436</v>
      </c>
      <c r="B117" s="5" t="s">
        <v>18</v>
      </c>
      <c r="C117" s="6" t="s">
        <v>5</v>
      </c>
      <c r="D117" s="47">
        <f>VLOOKUP($A117,'Load Sheet '!$A$4:$O$138,12,FALSE)</f>
        <v>618.39</v>
      </c>
    </row>
    <row r="118" spans="1:4" ht="15" thickBot="1">
      <c r="A118" s="4">
        <v>5448</v>
      </c>
      <c r="B118" s="5" t="s">
        <v>19</v>
      </c>
      <c r="C118" s="6" t="s">
        <v>5</v>
      </c>
      <c r="D118" s="47">
        <f>VLOOKUP($A118,'Load Sheet '!$A$4:$O$138,12,FALSE)</f>
        <v>810.19</v>
      </c>
    </row>
    <row r="119" spans="1:4" ht="15" thickBot="1">
      <c r="A119" s="4">
        <v>5458</v>
      </c>
      <c r="B119" s="5" t="s">
        <v>20</v>
      </c>
      <c r="C119" s="6" t="s">
        <v>5</v>
      </c>
      <c r="D119" s="47">
        <f>VLOOKUP($A119,'Load Sheet '!$A$4:$O$138,12,FALSE)</f>
        <v>761.96</v>
      </c>
    </row>
    <row r="120" spans="1:4" ht="15" thickBot="1">
      <c r="A120" s="4">
        <v>5406</v>
      </c>
      <c r="B120" s="5" t="s">
        <v>146</v>
      </c>
      <c r="C120" s="6" t="s">
        <v>5</v>
      </c>
      <c r="D120" s="47">
        <f>VLOOKUP($A120,'Load Sheet '!$A$4:$O$138,12,FALSE)</f>
        <v>1070.6099999999999</v>
      </c>
    </row>
    <row r="121" spans="1:4" ht="15" thickBot="1">
      <c r="A121" s="4">
        <v>5416</v>
      </c>
      <c r="B121" s="5" t="s">
        <v>147</v>
      </c>
      <c r="C121" s="6" t="s">
        <v>5</v>
      </c>
      <c r="D121" s="47">
        <f>VLOOKUP($A121,'Load Sheet '!$A$4:$O$138,12,FALSE)</f>
        <v>994.83</v>
      </c>
    </row>
    <row r="122" spans="1:4" ht="15" thickBot="1">
      <c r="A122" s="4">
        <v>5386</v>
      </c>
      <c r="B122" s="5" t="s">
        <v>148</v>
      </c>
      <c r="C122" s="6" t="s">
        <v>5</v>
      </c>
      <c r="D122" s="47">
        <f>VLOOKUP($A122,'Load Sheet '!$A$4:$O$138,12,FALSE)</f>
        <v>925.93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47">
        <f>VLOOKUP($A127,'Load Sheet '!$A$4:$O$138,12,FALSE)</f>
        <v>178.89</v>
      </c>
    </row>
    <row r="128" spans="1:4" ht="15" thickBot="1">
      <c r="A128" s="4">
        <v>5910</v>
      </c>
      <c r="B128" s="5" t="s">
        <v>67</v>
      </c>
      <c r="C128" s="6" t="s">
        <v>5</v>
      </c>
      <c r="D128" s="47">
        <f>VLOOKUP($A128,'Load Sheet '!$A$4:$O$138,12,FALSE)</f>
        <v>193</v>
      </c>
    </row>
    <row r="129" spans="1:4" ht="15" thickBot="1">
      <c r="A129" s="4">
        <v>5916</v>
      </c>
      <c r="B129" s="5" t="s">
        <v>68</v>
      </c>
      <c r="C129" s="6" t="s">
        <v>5</v>
      </c>
      <c r="D129" s="47">
        <f>VLOOKUP($A129,'Load Sheet '!$A$4:$O$138,12,FALSE)</f>
        <v>193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47">
        <f>VLOOKUP($A134,'Load Sheet '!$A$4:$O$138,12,FALSE)</f>
        <v>415.14</v>
      </c>
    </row>
    <row r="135" spans="1:4" ht="15" thickBot="1">
      <c r="A135" s="4">
        <v>5264</v>
      </c>
      <c r="B135" s="5" t="s">
        <v>71</v>
      </c>
      <c r="C135" s="6" t="s">
        <v>5</v>
      </c>
      <c r="D135" s="47">
        <f>VLOOKUP($A135,'Load Sheet '!$A$4:$O$138,12,FALSE)</f>
        <v>402.14</v>
      </c>
    </row>
    <row r="136" spans="1:4" ht="15" thickBot="1">
      <c r="A136" s="4">
        <v>5276</v>
      </c>
      <c r="B136" s="5" t="s">
        <v>72</v>
      </c>
      <c r="C136" s="6" t="s">
        <v>5</v>
      </c>
      <c r="D136" s="47">
        <f>VLOOKUP($A136,'Load Sheet '!$A$4:$O$138,12,FALSE)</f>
        <v>415.14</v>
      </c>
    </row>
    <row r="137" spans="1:4" ht="15" thickBot="1">
      <c r="A137" s="4">
        <v>5278</v>
      </c>
      <c r="B137" s="5" t="s">
        <v>73</v>
      </c>
      <c r="C137" s="6" t="s">
        <v>5</v>
      </c>
      <c r="D137" s="47">
        <f>VLOOKUP($A137,'Load Sheet '!$A$4:$O$138,12,FALSE)</f>
        <v>402.14</v>
      </c>
    </row>
    <row r="138" spans="1:4" ht="15" thickBot="1">
      <c r="A138" s="4">
        <v>5550</v>
      </c>
      <c r="B138" s="5" t="s">
        <v>74</v>
      </c>
      <c r="C138" s="6" t="s">
        <v>5</v>
      </c>
      <c r="D138" s="47">
        <f>VLOOKUP($A138,'Load Sheet '!$A$4:$O$138,12,FALSE)</f>
        <v>475.03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47">
        <f>VLOOKUP($A142,'Load Sheet '!$A$4:$O$138,12,FALSE)</f>
        <v>545.97675000000015</v>
      </c>
    </row>
    <row r="143" spans="1:4" ht="15" thickBot="1">
      <c r="A143" s="4">
        <v>8032</v>
      </c>
      <c r="B143" s="5" t="s">
        <v>87</v>
      </c>
      <c r="C143" s="6" t="s">
        <v>116</v>
      </c>
      <c r="D143" s="47">
        <f>VLOOKUP($A143,'Load Sheet '!$A$4:$O$138,12,FALSE)</f>
        <v>722.8900000000001</v>
      </c>
    </row>
    <row r="144" spans="1:4" ht="15" thickBot="1">
      <c r="A144" s="4">
        <v>8036</v>
      </c>
      <c r="B144" s="5" t="s">
        <v>89</v>
      </c>
      <c r="C144" s="6" t="s">
        <v>116</v>
      </c>
      <c r="D144" s="47">
        <f>VLOOKUP($A144,'Load Sheet '!$A$4:$O$138,12,FALSE)</f>
        <v>865.22624999999994</v>
      </c>
    </row>
    <row r="145" spans="1:4" ht="15" thickBot="1">
      <c r="A145" s="4">
        <v>8040</v>
      </c>
      <c r="B145" s="5" t="s">
        <v>91</v>
      </c>
      <c r="C145" s="6" t="s">
        <v>116</v>
      </c>
      <c r="D145" s="47">
        <f>VLOOKUP($A145,'Load Sheet '!$A$4:$O$138,12,FALSE)</f>
        <v>1004.7766666666665</v>
      </c>
    </row>
    <row r="146" spans="1:4" ht="15" thickBot="1">
      <c r="A146" s="4">
        <v>8044</v>
      </c>
      <c r="B146" s="5" t="s">
        <v>93</v>
      </c>
      <c r="C146" s="6" t="s">
        <v>116</v>
      </c>
      <c r="D146" s="47">
        <f>VLOOKUP($A146,'Load Sheet '!$A$4:$O$138,12,FALSE)</f>
        <v>1159.7624999999998</v>
      </c>
    </row>
    <row r="147" spans="1:4" ht="15" thickBot="1">
      <c r="A147" s="4">
        <v>8048</v>
      </c>
      <c r="B147" s="5" t="s">
        <v>95</v>
      </c>
      <c r="C147" s="6" t="s">
        <v>116</v>
      </c>
      <c r="D147" s="47">
        <f>VLOOKUP($A147,'Load Sheet '!$A$4:$O$138,12,FALSE)</f>
        <v>1314.75</v>
      </c>
    </row>
    <row r="148" spans="1:4" ht="15" thickBot="1">
      <c r="A148" s="4">
        <v>8052</v>
      </c>
      <c r="B148" s="5" t="s">
        <v>97</v>
      </c>
      <c r="C148" s="6" t="s">
        <v>116</v>
      </c>
      <c r="D148" s="47">
        <f>VLOOKUP($A148,'Load Sheet '!$A$4:$O$138,12,FALSE)</f>
        <v>1442.89625</v>
      </c>
    </row>
    <row r="149" spans="1:4" ht="15" thickBot="1">
      <c r="A149" s="4">
        <v>8056</v>
      </c>
      <c r="B149" s="5" t="s">
        <v>99</v>
      </c>
      <c r="C149" s="6" t="s">
        <v>116</v>
      </c>
      <c r="D149" s="47">
        <f>VLOOKUP($A149,'Load Sheet '!$A$4:$O$138,12,FALSE)</f>
        <v>1532.58</v>
      </c>
    </row>
    <row r="150" spans="1:4" ht="15" thickBot="1">
      <c r="A150" s="4">
        <v>8014</v>
      </c>
      <c r="B150" s="5" t="s">
        <v>78</v>
      </c>
      <c r="C150" s="6" t="s">
        <v>116</v>
      </c>
      <c r="D150" s="47">
        <f>VLOOKUP($A150,'Load Sheet '!$A$4:$O$138,12,FALSE)</f>
        <v>1605.41</v>
      </c>
    </row>
    <row r="151" spans="1:4" ht="15" thickBot="1">
      <c r="A151" s="4">
        <v>8018</v>
      </c>
      <c r="B151" s="5" t="s">
        <v>80</v>
      </c>
      <c r="C151" s="6" t="s">
        <v>116</v>
      </c>
      <c r="D151" s="47">
        <f>VLOOKUP($A151,'Load Sheet '!$A$4:$O$138,12,FALSE)</f>
        <v>1661.38</v>
      </c>
    </row>
    <row r="152" spans="1:4" ht="15" thickBot="1">
      <c r="A152" s="4">
        <v>8022</v>
      </c>
      <c r="B152" s="5" t="s">
        <v>82</v>
      </c>
      <c r="C152" s="6" t="s">
        <v>116</v>
      </c>
      <c r="D152" s="47">
        <f>VLOOKUP($A152,'Load Sheet '!$A$4:$O$138,12,FALSE)</f>
        <v>1700.5</v>
      </c>
    </row>
    <row r="153" spans="1:4" ht="15" thickBot="1">
      <c r="A153" s="4">
        <v>8028</v>
      </c>
      <c r="B153" s="5" t="s">
        <v>85</v>
      </c>
      <c r="C153" s="6" t="s">
        <v>116</v>
      </c>
      <c r="D153" s="47">
        <f>VLOOKUP($A153,'Load Sheet '!$A$4:$O$138,12,FALSE)</f>
        <v>1836.54</v>
      </c>
    </row>
    <row r="154" spans="1:4" ht="15" thickBot="1">
      <c r="A154" s="4">
        <v>8034</v>
      </c>
      <c r="B154" s="5" t="s">
        <v>88</v>
      </c>
      <c r="C154" s="6" t="s">
        <v>116</v>
      </c>
      <c r="D154" s="47">
        <f>VLOOKUP($A154,'Load Sheet '!$A$4:$O$138,12,FALSE)</f>
        <v>821.28666666666663</v>
      </c>
    </row>
    <row r="155" spans="1:4" ht="15" thickBot="1">
      <c r="A155" s="4">
        <v>8038</v>
      </c>
      <c r="B155" s="5" t="s">
        <v>90</v>
      </c>
      <c r="C155" s="6" t="s">
        <v>116</v>
      </c>
      <c r="D155" s="47">
        <f>VLOOKUP($A155,'Load Sheet '!$A$4:$O$138,12,FALSE)</f>
        <v>1022.25375</v>
      </c>
    </row>
    <row r="156" spans="1:4" ht="15" thickBot="1">
      <c r="A156" s="4">
        <v>8042</v>
      </c>
      <c r="B156" s="5" t="s">
        <v>92</v>
      </c>
      <c r="C156" s="6" t="s">
        <v>116</v>
      </c>
      <c r="D156" s="47">
        <f>VLOOKUP($A156,'Load Sheet '!$A$4:$O$138,12,FALSE)</f>
        <v>1179.4566666666667</v>
      </c>
    </row>
    <row r="157" spans="1:4" ht="15" thickBot="1">
      <c r="A157" s="4">
        <v>8046</v>
      </c>
      <c r="B157" s="5" t="s">
        <v>94</v>
      </c>
      <c r="C157" s="6" t="s">
        <v>116</v>
      </c>
      <c r="D157" s="47">
        <f>VLOOKUP($A157,'Load Sheet '!$A$4:$O$138,12,FALSE)</f>
        <v>1328.925</v>
      </c>
    </row>
    <row r="158" spans="1:4" ht="15" thickBot="1">
      <c r="A158" s="4">
        <v>8050</v>
      </c>
      <c r="B158" s="5" t="s">
        <v>96</v>
      </c>
      <c r="C158" s="6" t="s">
        <v>116</v>
      </c>
      <c r="D158" s="47">
        <f>VLOOKUP($A158,'Load Sheet '!$A$4:$O$138,12,FALSE)</f>
        <v>1492.14375</v>
      </c>
    </row>
    <row r="159" spans="1:4" ht="15" thickBot="1">
      <c r="A159" s="4">
        <v>8054</v>
      </c>
      <c r="B159" s="5" t="s">
        <v>98</v>
      </c>
      <c r="C159" s="6" t="s">
        <v>116</v>
      </c>
      <c r="D159" s="47">
        <f>VLOOKUP($A159,'Load Sheet '!$A$4:$O$138,12,FALSE)</f>
        <v>1599.7637499999998</v>
      </c>
    </row>
    <row r="160" spans="1:4" ht="15" thickBot="1">
      <c r="A160" s="4">
        <v>8058</v>
      </c>
      <c r="B160" s="5" t="s">
        <v>100</v>
      </c>
      <c r="C160" s="6" t="s">
        <v>116</v>
      </c>
      <c r="D160" s="47">
        <f>VLOOKUP($A160,'Load Sheet '!$A$4:$O$138,12,FALSE)</f>
        <v>1691.1662499999998</v>
      </c>
    </row>
    <row r="161" spans="1:4" ht="15" thickBot="1">
      <c r="A161" s="4">
        <v>8016</v>
      </c>
      <c r="B161" s="5" t="s">
        <v>79</v>
      </c>
      <c r="C161" s="6" t="s">
        <v>116</v>
      </c>
      <c r="D161" s="47">
        <f>VLOOKUP($A161,'Load Sheet '!$A$4:$O$138,12,FALSE)</f>
        <v>1762.41</v>
      </c>
    </row>
    <row r="162" spans="1:4" ht="15" thickBot="1">
      <c r="A162" s="4">
        <v>8020</v>
      </c>
      <c r="B162" s="5" t="s">
        <v>81</v>
      </c>
      <c r="C162" s="6" t="s">
        <v>116</v>
      </c>
      <c r="D162" s="47">
        <f>VLOOKUP($A162,'Load Sheet '!$A$4:$O$138,12,FALSE)</f>
        <v>1813.31</v>
      </c>
    </row>
    <row r="163" spans="1:4" ht="15" thickBot="1">
      <c r="A163" s="4">
        <v>8024</v>
      </c>
      <c r="B163" s="5" t="s">
        <v>83</v>
      </c>
      <c r="C163" s="6" t="s">
        <v>116</v>
      </c>
      <c r="D163" s="47">
        <f>VLOOKUP($A163,'Load Sheet '!$A$4:$O$138,12,FALSE)</f>
        <v>1843.87</v>
      </c>
    </row>
    <row r="164" spans="1:4" ht="15" thickBot="1">
      <c r="A164" s="4">
        <v>8026</v>
      </c>
      <c r="B164" s="5" t="s">
        <v>84</v>
      </c>
      <c r="C164" s="6" t="s">
        <v>116</v>
      </c>
      <c r="D164" s="47">
        <f>VLOOKUP($A164,'Load Sheet '!$A$4:$O$138,12,FALSE)</f>
        <v>1854.09</v>
      </c>
    </row>
    <row r="165" spans="1:4" ht="15" thickBot="1">
      <c r="A165" s="4">
        <v>8030</v>
      </c>
      <c r="B165" s="5" t="s">
        <v>86</v>
      </c>
      <c r="C165" s="6" t="s">
        <v>116</v>
      </c>
      <c r="D165" s="47">
        <f>VLOOKUP($A165,'Load Sheet '!$A$4:$O$138,12,FALSE)</f>
        <v>1991.43</v>
      </c>
    </row>
    <row r="166" spans="1:4" ht="15" thickBot="1">
      <c r="A166" s="4">
        <v>8002</v>
      </c>
      <c r="B166" s="5" t="s">
        <v>76</v>
      </c>
      <c r="C166" s="6" t="s">
        <v>116</v>
      </c>
      <c r="D166" s="47">
        <f>VLOOKUP($A166,'Load Sheet '!$A$4:$O$138,12,FALSE)</f>
        <v>1720</v>
      </c>
    </row>
    <row r="167" spans="1:4" ht="15" thickBot="1">
      <c r="A167" s="4">
        <v>8062</v>
      </c>
      <c r="B167" s="5" t="s">
        <v>101</v>
      </c>
      <c r="C167" s="6" t="s">
        <v>116</v>
      </c>
      <c r="D167" s="47">
        <f>VLOOKUP($A167,'Load Sheet '!$A$4:$O$138,12,FALSE)</f>
        <v>1810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47">
        <f>VLOOKUP($A172,'Load Sheet '!$A$4:$O$138,12,FALSE)</f>
        <v>340</v>
      </c>
    </row>
    <row r="173" spans="1:4" ht="15" thickBot="1">
      <c r="A173" s="4">
        <v>8763</v>
      </c>
      <c r="B173" s="5" t="s">
        <v>104</v>
      </c>
      <c r="C173" s="6" t="s">
        <v>116</v>
      </c>
      <c r="D173" s="47">
        <f>VLOOKUP($A173,'Load Sheet '!$A$4:$O$138,12,FALSE)</f>
        <v>48.089058764192799</v>
      </c>
    </row>
    <row r="174" spans="1:4" ht="15" thickBot="1">
      <c r="A174" s="4">
        <v>8764</v>
      </c>
      <c r="B174" s="5" t="s">
        <v>105</v>
      </c>
      <c r="C174" s="6" t="s">
        <v>116</v>
      </c>
      <c r="D174" s="47">
        <f>VLOOKUP($A174,'Load Sheet '!$A$4:$O$138,12,FALSE)</f>
        <v>51.2</v>
      </c>
    </row>
    <row r="175" spans="1:4" ht="15" thickBot="1">
      <c r="A175" s="4">
        <v>8765</v>
      </c>
      <c r="B175" s="5" t="s">
        <v>106</v>
      </c>
      <c r="C175" s="6" t="s">
        <v>116</v>
      </c>
      <c r="D175" s="47">
        <f>VLOOKUP($A175,'Load Sheet '!$A$4:$O$138,12,FALSE)</f>
        <v>54.310301696647628</v>
      </c>
    </row>
    <row r="176" spans="1:4" ht="15" thickBot="1">
      <c r="A176" s="4">
        <v>8766</v>
      </c>
      <c r="B176" s="5" t="s">
        <v>107</v>
      </c>
      <c r="C176" s="6" t="s">
        <v>116</v>
      </c>
      <c r="D176" s="47">
        <f>VLOOKUP($A176,'Load Sheet '!$A$4:$O$138,12,FALSE)</f>
        <v>73.055150848323819</v>
      </c>
    </row>
    <row r="177" spans="1:4" ht="15" thickBot="1">
      <c r="A177" s="4">
        <v>8767</v>
      </c>
      <c r="B177" s="5" t="s">
        <v>108</v>
      </c>
      <c r="C177" s="6" t="s">
        <v>116</v>
      </c>
      <c r="D177" s="47">
        <f>VLOOKUP($A177,'Load Sheet '!$A$4:$O$138,12,FALSE)</f>
        <v>91.8</v>
      </c>
    </row>
    <row r="178" spans="1:4" ht="15" thickBot="1">
      <c r="A178" s="4">
        <v>8768</v>
      </c>
      <c r="B178" s="5" t="s">
        <v>109</v>
      </c>
      <c r="C178" s="6" t="s">
        <v>116</v>
      </c>
      <c r="D178" s="47">
        <f>VLOOKUP($A178,'Load Sheet '!$A$4:$O$138,12,FALSE)</f>
        <v>98.86</v>
      </c>
    </row>
    <row r="179" spans="1:4" ht="15" thickBot="1">
      <c r="A179" s="4">
        <v>8769</v>
      </c>
      <c r="B179" s="5" t="s">
        <v>110</v>
      </c>
      <c r="C179" s="6" t="s">
        <v>116</v>
      </c>
      <c r="D179" s="47">
        <f>VLOOKUP($A179,'Load Sheet '!$A$4:$O$138,12,FALSE)</f>
        <v>115.81</v>
      </c>
    </row>
    <row r="180" spans="1:4" ht="15" thickBot="1">
      <c r="A180" s="4">
        <v>8770</v>
      </c>
      <c r="B180" s="5" t="s">
        <v>111</v>
      </c>
      <c r="C180" s="32" t="s">
        <v>116</v>
      </c>
      <c r="D180" s="47">
        <f>VLOOKUP($A180,'Load Sheet '!$A$4:$O$138,12,FALSE)</f>
        <v>129.93</v>
      </c>
    </row>
    <row r="181" spans="1:4" ht="15" thickBot="1">
      <c r="A181" s="4">
        <v>8791</v>
      </c>
      <c r="B181" s="5" t="s">
        <v>112</v>
      </c>
      <c r="C181" s="32" t="s">
        <v>116</v>
      </c>
      <c r="D181" s="47">
        <f>VLOOKUP($A181,'Load Sheet '!$A$4:$O$138,12,FALSE)</f>
        <v>141.22999999999999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srw8Py/UUk0DTUvUpQaPR9gbe9aQwgHjWZ3RRBqxd4KqLDvUb1lX5QDIOwFMv91VPYoJyR2YDjzfT+aNBVPcBg==" saltValue="PfzH/P+Gsge51lshDKToAA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6"/>
  <sheetViews>
    <sheetView topLeftCell="A166" zoomScaleNormal="100" workbookViewId="0">
      <selection activeCell="D8" sqref="D8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'!$A$4:$O$138,13,FALSE)</f>
        <v>217.35820200000001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'!$A$4:$O$138,13,FALSE)</f>
        <v>183.72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'!$A$4:$O$138,13,FALSE)</f>
        <v>148.09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'!$A$4:$O$138,13,FALSE)</f>
        <v>136.09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'!$A$4:$O$138,13,FALSE)</f>
        <v>178.65525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f>VLOOKUP($A18,'Load Sheet '!$A$4:$O$138,13,FALSE)</f>
        <v>176.37119999999999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'!$A$4:$O$138,13,FALSE)</f>
        <v>173.2955925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'!$A$4:$O$138,13,FALSE)</f>
        <v>171.08006399999999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'!$A$4:$O$138,13,FALSE)</f>
        <v>139.85666666666668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'!$A$4:$O$138,13,FALSE)</f>
        <v>139.85666666666668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'!$A$4:$O$138,13,FALSE)</f>
        <v>132.86383333333333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'!$A$4:$O$138,13,FALSE)</f>
        <v>266.13299999999998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'!$A$4:$O$138,13,FALSE)</f>
        <v>258.99232385296483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'!$A$4:$O$138,13,FALSE)</f>
        <v>223.28894311778907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'!$A$4:$O$138,13,FALSE)</f>
        <v>215.56773000000001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'!$A$4:$O$138,13,FALSE)</f>
        <v>162.34112999999999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'!$A$4:$O$138,13,FALSE)</f>
        <v>221.38455360000003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'!$A$4:$O$138,13,FALSE)</f>
        <v>201.33328792686331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'!$A$4:$O$138,13,FALSE)</f>
        <v>192.41152535129231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'!$A$4:$O$138,13,FALSE)</f>
        <v>166.03841520000003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'!$A$4:$O$138,13,FALSE)</f>
        <v>166.51083333333335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'!$A$4:$O$138,13,FALSE)</f>
        <v>166.51083333333335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'!$A$4:$O$138,13,FALSE)</f>
        <v>221.38455360000003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'!$A$4:$O$138,13,FALSE)</f>
        <v>201.33328792686331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'!$A$4:$O$138,13,FALSE)</f>
        <v>192.41152535129231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'!$A$4:$O$138,13,FALSE)</f>
        <v>166.03841520000003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'!$A$4:$O$138,13,FALSE)</f>
        <v>180.37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'!$A$4:$O$138,13,FALSE)</f>
        <v>170.37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'!$A$4:$O$138,13,FALSE)</f>
        <v>642.29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'!$A$4:$O$138,13,FALSE)</f>
        <v>368.92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'!$A$4:$O$138,13,FALSE)</f>
        <v>368.92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'!$A$4:$O$138,13,FALSE)</f>
        <v>500.36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'!$A$4:$O$138,13,FALSE)</f>
        <v>392.42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'!$A$4:$O$138,13,FALSE)</f>
        <v>353.62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'!$A$4:$O$138,13,FALSE)</f>
        <v>303.93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'!$A$4:$O$138,13,FALSE)</f>
        <v>180.32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'!$A$4:$O$138,13,FALSE)</f>
        <v>148.08000000000001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'!$A$4:$O$138,13,FALSE)</f>
        <v>302.39999999999998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'!$A$4:$O$138,13,FALSE)</f>
        <v>300.49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'!$A$4:$O$138,13,FALSE)</f>
        <v>225.39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'!$A$4:$O$138,13,FALSE)</f>
        <v>221.42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'!$A$4:$O$138,13,FALSE)</f>
        <v>271.17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'!$A$4:$O$138,13,FALSE)</f>
        <v>408.95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'!$A$4:$O$138,13,FALSE)</f>
        <v>364.86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'!$A$4:$O$138,13,FALSE)</f>
        <v>214.95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'!$A$4:$O$138,13,FALSE)</f>
        <v>341.45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'!$A$4:$O$138,13,FALSE)</f>
        <v>525.36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'!$A$4:$O$138,13,FALSE)</f>
        <v>493.87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'!$A$4:$O$138,13,FALSE)</f>
        <v>274.02999999999997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'!$A$4:$O$138,13,FALSE)</f>
        <v>319.70999999999998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'!$A$4:$O$138,13,FALSE)</f>
        <v>378.88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'!$A$4:$O$138,13,FALSE)</f>
        <v>377.74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'!$A$4:$O$138,13,FALSE)</f>
        <v>277.60000000000002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'!$A$4:$O$138,13,FALSE)</f>
        <v>283.95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'!$A$4:$O$138,13,FALSE)</f>
        <v>412.17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'!$A$4:$O$138,13,FALSE)</f>
        <v>347.27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'!$A$4:$O$138,13,FALSE)</f>
        <v>248.02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'!$A$4:$O$138,13,FALSE)</f>
        <v>659.88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'!$A$4:$O$138,13,FALSE)</f>
        <v>606.13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'!$A$4:$O$138,13,FALSE)</f>
        <v>515.91999999999996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'!$A$4:$O$138,13,FALSE)</f>
        <v>444.58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'!$A$4:$O$138,13,FALSE)</f>
        <v>533.42999999999995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'!$A$4:$O$138,13,FALSE)</f>
        <v>484.35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'!$A$4:$O$138,13,FALSE)</f>
        <v>423.28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'!$A$4:$O$138,13,FALSE)</f>
        <v>395.73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'!$A$4:$O$138,13,FALSE)</f>
        <v>810.01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'!$A$4:$O$138,13,FALSE)</f>
        <v>764.78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'!$A$4:$O$138,13,FALSE)</f>
        <v>604.05999999999995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'!$A$4:$O$138,13,FALSE)</f>
        <v>569.01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'!$A$4:$O$138,13,FALSE)</f>
        <v>212.3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'!$A$4:$O$138,13,FALSE)</f>
        <v>332.15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'!$A$4:$O$138,13,FALSE)</f>
        <v>272.93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'!$A$4:$O$138,13,FALSE)</f>
        <v>227.74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'!$A$4:$O$138,13,FALSE)</f>
        <v>388.1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'!$A$4:$O$138,13,FALSE)</f>
        <v>272.86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'!$A$4:$O$138,13,FALSE)</f>
        <v>600.75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'!$A$4:$O$138,13,FALSE)</f>
        <v>842.16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'!$A$4:$O$138,13,FALSE)</f>
        <v>745.15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'!$A$4:$O$138,13,FALSE)</f>
        <v>645.51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'!$A$4:$O$138,13,FALSE)</f>
        <v>762.79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'!$A$4:$O$138,13,FALSE)</f>
        <v>762.13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'!$A$4:$O$138,13,FALSE)</f>
        <v>1058.21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'!$A$4:$O$138,13,FALSE)</f>
        <v>1062.6199999999999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'!$A$4:$O$138,13,FALSE)</f>
        <v>830.03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'!$A$4:$O$138,13,FALSE)</f>
        <v>185.93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'!$A$4:$O$138,13,FALSE)</f>
        <v>196.85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'!$A$4:$O$138,13,FALSE)</f>
        <v>196.85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'!$A$4:$O$138,13,FALSE)</f>
        <v>422.6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'!$A$4:$O$138,13,FALSE)</f>
        <v>409.6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'!$A$4:$O$138,13,FALSE)</f>
        <v>422.6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'!$A$4:$O$138,13,FALSE)</f>
        <v>409.6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'!$A$4:$O$138,13,FALSE)</f>
        <v>492.26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'!$A$4:$O$138,13,FALSE)</f>
        <v>579.47175000000004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'!$A$4:$O$138,13,FALSE)</f>
        <v>747.12750000000005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'!$A$4:$O$138,13,FALSE)</f>
        <v>902.71125000000006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'!$A$4:$O$138,13,FALSE)</f>
        <v>1035.4437499999999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'!$A$4:$O$138,13,FALSE)</f>
        <v>1191.125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'!$A$4:$O$138,13,FALSE)</f>
        <v>1334.4937500000001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'!$A$4:$O$138,13,FALSE)</f>
        <v>1489.3912499999999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'!$A$4:$O$138,13,FALSE)</f>
        <v>1582.96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'!$A$4:$O$138,13,FALSE)</f>
        <v>1659.33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'!$A$4:$O$138,13,FALSE)</f>
        <v>1718.51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'!$A$4:$O$138,13,FALSE)</f>
        <v>1760.5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'!$A$4:$O$138,13,FALSE)</f>
        <v>1901.34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'!$A$4:$O$138,13,FALSE)</f>
        <v>891.78249999999991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'!$A$4:$O$138,13,FALSE)</f>
        <v>1056.69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'!$A$4:$O$138,13,FALSE)</f>
        <v>1193.5137500000001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'!$A$4:$O$138,13,FALSE)</f>
        <v>1357.2650000000001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'!$A$4:$O$138,13,FALSE)</f>
        <v>1523.9812499999998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'!$A$4:$O$138,13,FALSE)</f>
        <v>1644.5587500000001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'!$A$4:$O$138,13,FALSE)</f>
        <v>1720.5687499999999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'!$A$4:$O$138,13,FALSE)</f>
        <v>1797.15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'!$A$4:$O$138,13,FALSE)</f>
        <v>1853.81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'!$A$4:$O$138,13,FALSE)</f>
        <v>1890.57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'!$A$4:$O$138,13,FALSE)</f>
        <v>1907.42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'!$A$4:$O$138,13,FALSE)</f>
        <v>2048.71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'!$A$4:$O$138,13,FALSE)</f>
        <v>1860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'!$A$4:$O$138,13,FALSE)</f>
        <v>1950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'!$A$4:$O$138,13,FALSE)</f>
        <v>340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'!$A$4:$O$138,13,FALSE)</f>
        <v>49.551832392095747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'!$A$4:$O$138,13,FALSE)</f>
        <v>50.93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'!$A$4:$O$138,13,FALSE)</f>
        <v>52.309778663311242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'!$A$4:$O$138,13,FALSE)</f>
        <v>72.609889331655623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'!$A$4:$O$138,13,FALSE)</f>
        <v>92.91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'!$A$4:$O$138,13,FALSE)</f>
        <v>100.06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'!$A$4:$O$138,13,FALSE)</f>
        <v>117.21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'!$A$4:$O$138,13,FALSE)</f>
        <v>131.5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'!$A$4:$O$138,13,FALSE)</f>
        <v>142.94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o1n3b10+k6+r4EewL5S8RUHZbEnUXn3o5v4ChxxLUlmVipV21Btcgrbm3tD8U9G4nORRsp/imFDIKdDdc9Pbmw==" saltValue="PSFa3crkvS7jxw0vZubPjg==" spinCount="100000" sheet="1" objects="1" scenarios="1"/>
  <autoFilter ref="A6:D181" xr:uid="{514CAAA5-6817-41E5-A0B5-2AF6DAF5CFB1}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6"/>
  <sheetViews>
    <sheetView topLeftCell="A173" zoomScaleNormal="100" workbookViewId="0">
      <selection activeCell="D182" sqref="D182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'!$A$4:$O$138,14,FALSE)</f>
        <v>232.79969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'!$A$4:$O$138,14,FALSE)</f>
        <v>172.23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'!$A$4:$O$138,14,FALSE)</f>
        <v>159.63999999999999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'!$A$4:$O$138,14,FALSE)</f>
        <v>147.63999999999999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'!$A$4:$O$138,14,FALSE)</f>
        <v>184.84708333333333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f>VLOOKUP($A18,'Load Sheet '!$A$4:$O$138,14,FALSE)</f>
        <v>178.20839999999998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'!$A$4:$O$138,14,FALSE)</f>
        <v>179.30167083333333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'!$A$4:$O$138,14,FALSE)</f>
        <v>172.86214799999999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'!$A$4:$O$138,14,FALSE)</f>
        <v>146.35499999999999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'!$A$4:$O$138,14,FALSE)</f>
        <v>146.35499999999999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'!$A$4:$O$138,14,FALSE)</f>
        <v>139.03724999999997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'!$A$4:$O$138,14,FALSE)</f>
        <v>265.74854166666671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'!$A$4:$O$138,14,FALSE)</f>
        <v>258.61818101019588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'!$A$4:$O$138,14,FALSE)</f>
        <v>222.96637772784189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'!$A$4:$O$138,14,FALSE)</f>
        <v>215.25631875000005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'!$A$4:$O$138,14,FALSE)</f>
        <v>162.10661041666668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'!$A$4:$O$138,14,FALSE)</f>
        <v>215.71401933333331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'!$A$4:$O$138,14,FALSE)</f>
        <v>193.6156392290691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'!$A$4:$O$138,14,FALSE)</f>
        <v>184.45209448975356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'!$A$4:$O$138,14,FALSE)</f>
        <v>161.78551449999998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'!$A$4:$O$138,14,FALSE)</f>
        <v>178.61583333333331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'!$A$4:$O$138,14,FALSE)</f>
        <v>178.61583333333331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'!$A$4:$O$138,14,FALSE)</f>
        <v>215.71401933333331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'!$A$4:$O$138,14,FALSE)</f>
        <v>193.6156392290691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'!$A$4:$O$138,14,FALSE)</f>
        <v>184.45209448975356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'!$A$4:$O$138,14,FALSE)</f>
        <v>161.78551449999998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'!$A$4:$O$138,14,FALSE)</f>
        <v>159.84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'!$A$4:$O$138,14,FALSE)</f>
        <v>149.84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'!$A$4:$O$138,14,FALSE)</f>
        <v>647.71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'!$A$4:$O$138,14,FALSE)</f>
        <v>372.58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'!$A$4:$O$138,14,FALSE)</f>
        <v>372.58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'!$A$4:$O$138,14,FALSE)</f>
        <v>552.20000000000005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'!$A$4:$O$138,14,FALSE)</f>
        <v>488.37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'!$A$4:$O$138,14,FALSE)</f>
        <v>334.33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'!$A$4:$O$138,14,FALSE)</f>
        <v>260.42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'!$A$4:$O$138,14,FALSE)</f>
        <v>185.54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'!$A$4:$O$138,14,FALSE)</f>
        <v>148.08000000000001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'!$A$4:$O$138,14,FALSE)</f>
        <v>368.73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'!$A$4:$O$138,14,FALSE)</f>
        <v>362.11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'!$A$4:$O$138,14,FALSE)</f>
        <v>233.6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'!$A$4:$O$138,14,FALSE)</f>
        <v>229.93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'!$A$4:$O$138,14,FALSE)</f>
        <v>279.98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'!$A$4:$O$138,14,FALSE)</f>
        <v>399.36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'!$A$4:$O$138,14,FALSE)</f>
        <v>365.14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'!$A$4:$O$138,14,FALSE)</f>
        <v>223.77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'!$A$4:$O$138,14,FALSE)</f>
        <v>375.17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'!$A$4:$O$138,14,FALSE)</f>
        <v>538.69000000000005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'!$A$4:$O$138,14,FALSE)</f>
        <v>505.02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'!$A$4:$O$138,14,FALSE)</f>
        <v>309.2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'!$A$4:$O$138,14,FALSE)</f>
        <v>344.91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'!$A$4:$O$138,14,FALSE)</f>
        <v>402.78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'!$A$4:$O$138,14,FALSE)</f>
        <v>402.78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'!$A$4:$O$138,14,FALSE)</f>
        <v>299.66000000000003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'!$A$4:$O$138,14,FALSE)</f>
        <v>292.11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'!$A$4:$O$138,14,FALSE)</f>
        <v>429.29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'!$A$4:$O$138,14,FALSE)</f>
        <v>373.85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'!$A$4:$O$138,14,FALSE)</f>
        <v>253.53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'!$A$4:$O$138,14,FALSE)</f>
        <v>667.11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'!$A$4:$O$138,14,FALSE)</f>
        <v>620.82000000000005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'!$A$4:$O$138,14,FALSE)</f>
        <v>551.15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'!$A$4:$O$138,14,FALSE)</f>
        <v>479.94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'!$A$4:$O$138,14,FALSE)</f>
        <v>542.33000000000004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'!$A$4:$O$138,14,FALSE)</f>
        <v>492.29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'!$A$4:$O$138,14,FALSE)</f>
        <v>429.9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'!$A$4:$O$138,14,FALSE)</f>
        <v>408.95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'!$A$4:$O$138,14,FALSE)</f>
        <v>832.68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'!$A$4:$O$138,14,FALSE)</f>
        <v>773.81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'!$A$4:$O$138,14,FALSE)</f>
        <v>623.9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'!$A$4:$O$138,14,FALSE)</f>
        <v>580.91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'!$A$4:$O$138,14,FALSE)</f>
        <v>217.81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'!$A$4:$O$138,14,FALSE)</f>
        <v>335.1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'!$A$4:$O$138,14,FALSE)</f>
        <v>278.44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'!$A$4:$O$138,14,FALSE)</f>
        <v>235.23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'!$A$4:$O$138,14,FALSE)</f>
        <v>375.47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'!$A$4:$O$138,14,FALSE)</f>
        <v>288.07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'!$A$4:$O$138,14,FALSE)</f>
        <v>668.27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'!$A$4:$O$138,14,FALSE)</f>
        <v>914.91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'!$A$4:$O$138,14,FALSE)</f>
        <v>799.17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'!$A$4:$O$138,14,FALSE)</f>
        <v>770.51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'!$A$4:$O$138,14,FALSE)</f>
        <v>799.17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'!$A$4:$O$138,14,FALSE)</f>
        <v>827.83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'!$A$4:$O$138,14,FALSE)</f>
        <v>1133.1600000000001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'!$A$4:$O$138,14,FALSE)</f>
        <v>1085.77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'!$A$4:$O$138,14,FALSE)</f>
        <v>885.97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'!$A$4:$O$138,14,FALSE)</f>
        <v>199.09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'!$A$4:$O$138,14,FALSE)</f>
        <v>207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'!$A$4:$O$138,14,FALSE)</f>
        <v>207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'!$A$4:$O$138,14,FALSE)</f>
        <v>421.4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'!$A$4:$O$138,14,FALSE)</f>
        <v>408.4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'!$A$4:$O$138,14,FALSE)</f>
        <v>421.4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'!$A$4:$O$138,14,FALSE)</f>
        <v>408.4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'!$A$4:$O$138,14,FALSE)</f>
        <v>504.88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'!$A$4:$O$138,14,FALSE)</f>
        <v>594.33164999999985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'!$A$4:$O$138,14,FALSE)</f>
        <v>747.13099999999997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'!$A$4:$O$138,14,FALSE)</f>
        <v>894.92400000000009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'!$A$4:$O$138,14,FALSE)</f>
        <v>1014.2439999999999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'!$A$4:$O$138,14,FALSE)</f>
        <v>1164.6960000000001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'!$A$4:$O$138,14,FALSE)</f>
        <v>1306.6950000000002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'!$A$4:$O$138,14,FALSE)</f>
        <v>1453.194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'!$A$4:$O$138,14,FALSE)</f>
        <v>1563.02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'!$A$4:$O$138,14,FALSE)</f>
        <v>1659.97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'!$A$4:$O$138,14,FALSE)</f>
        <v>1744.04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'!$A$4:$O$138,14,FALSE)</f>
        <v>1815.25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'!$A$4:$O$138,14,FALSE)</f>
        <v>1960.47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'!$A$4:$O$138,14,FALSE)</f>
        <v>933.8069999999999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'!$A$4:$O$138,14,FALSE)</f>
        <v>1083.0060000000001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'!$A$4:$O$138,14,FALSE)</f>
        <v>1192.741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'!$A$4:$O$138,14,FALSE)</f>
        <v>1308.008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'!$A$4:$O$138,14,FALSE)</f>
        <v>1456.32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'!$A$4:$O$138,14,FALSE)</f>
        <v>1585.76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'!$A$4:$O$138,14,FALSE)</f>
        <v>1672.0474999999999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'!$A$4:$O$138,14,FALSE)</f>
        <v>1767.9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'!$A$4:$O$138,14,FALSE)</f>
        <v>1848.48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'!$A$4:$O$138,14,FALSE)</f>
        <v>1913.8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'!$A$4:$O$138,14,FALSE)</f>
        <v>1963.85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'!$A$4:$O$138,14,FALSE)</f>
        <v>2109.3200000000002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'!$A$4:$O$138,14,FALSE)</f>
        <v>1932.5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'!$A$4:$O$138,14,FALSE)</f>
        <v>2002.72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'!$A$4:$O$138,14,FALSE)</f>
        <v>330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'!$A$4:$O$138,14,FALSE)</f>
        <v>51.15013755863815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'!$A$4:$O$138,14,FALSE)</f>
        <v>52.35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'!$A$4:$O$138,14,FALSE)</f>
        <v>53.544589952049158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'!$A$4:$O$138,14,FALSE)</f>
        <v>69.437294976024575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'!$A$4:$O$138,14,FALSE)</f>
        <v>85.33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'!$A$4:$O$138,14,FALSE)</f>
        <v>91.89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'!$A$4:$O$138,14,FALSE)</f>
        <v>107.64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'!$A$4:$O$138,14,FALSE)</f>
        <v>120.77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'!$A$4:$O$138,14,FALSE)</f>
        <v>131.27000000000001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18zVI3kFU0crOQZdwCIeoXUsUcyPzKbL2rsRVr2z2JnJTyuyqG0Cg0MwHO/1gFLHzrw9qLb6bj+OkKKfYY374A==" saltValue="cuHUAr7TnN9DZzkeKl5/yw==" spinCount="100000" sheet="1" objects="1" scenarios="1"/>
  <autoFilter ref="A6:D181" xr:uid="{EC3D1DB4-C010-4FBD-9A3B-A3EDF7620B90}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86"/>
  <sheetViews>
    <sheetView topLeftCell="A168" zoomScaleNormal="100" workbookViewId="0">
      <selection activeCell="D185" sqref="D185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'!$A$4:$O$138,15,FALSE)</f>
        <v>224.47775000000001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'!$A$4:$O$138,15,FALSE)</f>
        <v>172.23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'!$A$4:$O$138,15,FALSE)</f>
        <v>154.44999999999999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'!$A$4:$O$138,15,FALSE)</f>
        <v>142.44999999999999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'!$A$4:$O$138,15,FALSE)</f>
        <v>192.05572916666671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f>VLOOKUP($A18,'Load Sheet '!$A$4:$O$138,15,FALSE)</f>
        <v>180.04560000000001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'!$A$4:$O$138,15,FALSE)</f>
        <v>186.29405729166669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'!$A$4:$O$138,15,FALSE)</f>
        <v>174.64423200000002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'!$A$4:$O$138,15,FALSE)</f>
        <v>155.95166666666668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'!$A$4:$O$138,15,FALSE)</f>
        <v>155.95166666666668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'!$A$4:$O$138,15,FALSE)</f>
        <v>148.15408333333335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'!$A$4:$O$138,15,FALSE)</f>
        <v>266.25614583333333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'!$A$4:$O$138,15,FALSE)</f>
        <v>259.11216553192912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'!$A$4:$O$138,15,FALSE)</f>
        <v>223.39226402490829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'!$A$4:$O$138,15,FALSE)</f>
        <v>215.667478125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'!$A$4:$O$138,15,FALSE)</f>
        <v>162.41624895833334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'!$A$4:$O$138,15,FALSE)</f>
        <v>218.93199833333333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'!$A$4:$O$138,15,FALSE)</f>
        <v>195.64282594757225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'!$A$4:$O$138,15,FALSE)</f>
        <v>186.58175587453334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'!$A$4:$O$138,15,FALSE)</f>
        <v>164.19899874999999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'!$A$4:$O$138,15,FALSE)</f>
        <v>190.50916666666669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'!$A$4:$O$138,15,FALSE)</f>
        <v>190.50916666666669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'!$A$4:$O$138,15,FALSE)</f>
        <v>218.93199833333333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'!$A$4:$O$138,15,FALSE)</f>
        <v>195.64282594757225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'!$A$4:$O$138,15,FALSE)</f>
        <v>186.58175587453334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'!$A$4:$O$138,15,FALSE)</f>
        <v>164.19899874999999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'!$A$4:$O$138,15,FALSE)</f>
        <v>161.66999999999999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'!$A$4:$O$138,15,FALSE)</f>
        <v>151.66999999999999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'!$A$4:$O$138,15,FALSE)</f>
        <v>650.79999999999995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'!$A$4:$O$138,15,FALSE)</f>
        <v>379.19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'!$A$4:$O$138,15,FALSE)</f>
        <v>379.19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'!$A$4:$O$138,15,FALSE)</f>
        <v>556.66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'!$A$4:$O$138,15,FALSE)</f>
        <v>491.18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'!$A$4:$O$138,15,FALSE)</f>
        <v>321.43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'!$A$4:$O$138,15,FALSE)</f>
        <v>259.92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'!$A$4:$O$138,15,FALSE)</f>
        <v>183.8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'!$A$4:$O$138,15,FALSE)</f>
        <v>148.08000000000001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'!$A$4:$O$138,15,FALSE)</f>
        <v>418.15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'!$A$4:$O$138,15,FALSE)</f>
        <v>397.48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'!$A$4:$O$138,15,FALSE)</f>
        <v>243.98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'!$A$4:$O$138,15,FALSE)</f>
        <v>239.11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'!$A$4:$O$138,15,FALSE)</f>
        <v>279.98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'!$A$4:$O$138,15,FALSE)</f>
        <v>392.86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'!$A$4:$O$138,15,FALSE)</f>
        <v>363.76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'!$A$4:$O$138,15,FALSE)</f>
        <v>223.77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'!$A$4:$O$138,15,FALSE)</f>
        <v>409.17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'!$A$4:$O$138,15,FALSE)</f>
        <v>552.75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'!$A$4:$O$138,15,FALSE)</f>
        <v>508.77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'!$A$4:$O$138,15,FALSE)</f>
        <v>357.26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'!$A$4:$O$138,15,FALSE)</f>
        <v>372.19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'!$A$4:$O$138,15,FALSE)</f>
        <v>412.21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'!$A$4:$O$138,15,FALSE)</f>
        <v>412.21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'!$A$4:$O$138,15,FALSE)</f>
        <v>321.10000000000002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'!$A$4:$O$138,15,FALSE)</f>
        <v>292.11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'!$A$4:$O$138,15,FALSE)</f>
        <v>445.16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'!$A$4:$O$138,15,FALSE)</f>
        <v>388.89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'!$A$4:$O$138,15,FALSE)</f>
        <v>253.53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'!$A$4:$O$138,15,FALSE)</f>
        <v>659.62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'!$A$4:$O$138,15,FALSE)</f>
        <v>618.78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'!$A$4:$O$138,15,FALSE)</f>
        <v>550.21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'!$A$4:$O$138,15,FALSE)</f>
        <v>484.96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'!$A$4:$O$138,15,FALSE)</f>
        <v>545.75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'!$A$4:$O$138,15,FALSE)</f>
        <v>496.04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'!$A$4:$O$138,15,FALSE)</f>
        <v>426.15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'!$A$4:$O$138,15,FALSE)</f>
        <v>408.95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'!$A$4:$O$138,15,FALSE)</f>
        <v>865.75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'!$A$4:$O$138,15,FALSE)</f>
        <v>815.7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'!$A$4:$O$138,15,FALSE)</f>
        <v>622.79999999999995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'!$A$4:$O$138,15,FALSE)</f>
        <v>622.79999999999995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'!$A$4:$O$138,15,FALSE)</f>
        <v>314.87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'!$A$4:$O$138,15,FALSE)</f>
        <v>435.96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'!$A$4:$O$138,15,FALSE)</f>
        <v>387.07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'!$A$4:$O$138,15,FALSE)</f>
        <v>235.23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'!$A$4:$O$138,15,FALSE)</f>
        <v>354.23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'!$A$4:$O$138,15,FALSE)</f>
        <v>291.75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'!$A$4:$O$138,15,FALSE)</f>
        <v>695.83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'!$A$4:$O$138,15,FALSE)</f>
        <v>1007.23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'!$A$4:$O$138,15,FALSE)</f>
        <v>826.73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'!$A$4:$O$138,15,FALSE)</f>
        <v>871.92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'!$A$4:$O$138,15,FALSE)</f>
        <v>815.7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'!$A$4:$O$138,15,FALSE)</f>
        <v>849.87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'!$A$4:$O$138,15,FALSE)</f>
        <v>1221.07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'!$A$4:$O$138,15,FALSE)</f>
        <v>1094.03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'!$A$4:$O$138,15,FALSE)</f>
        <v>939.71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'!$A$4:$O$138,15,FALSE)</f>
        <v>193.75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'!$A$4:$O$138,15,FALSE)</f>
        <v>207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'!$A$4:$O$138,15,FALSE)</f>
        <v>207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'!$A$4:$O$138,15,FALSE)</f>
        <v>426.21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'!$A$4:$O$138,15,FALSE)</f>
        <v>413.21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'!$A$4:$O$138,15,FALSE)</f>
        <v>426.21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'!$A$4:$O$138,15,FALSE)</f>
        <v>413.21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'!$A$4:$O$138,15,FALSE)</f>
        <v>510.52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'!$A$4:$O$138,15,FALSE)</f>
        <v>591.52912500000014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'!$A$4:$O$138,15,FALSE)</f>
        <v>740.68166666666662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'!$A$4:$O$138,15,FALSE)</f>
        <v>909.16499999999996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'!$A$4:$O$138,15,FALSE)</f>
        <v>1021.3683333333335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'!$A$4:$O$138,15,FALSE)</f>
        <v>1152.645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'!$A$4:$O$138,15,FALSE)</f>
        <v>1289.8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'!$A$4:$O$138,15,FALSE)</f>
        <v>1444.15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'!$A$4:$O$138,15,FALSE)</f>
        <v>1579.04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'!$A$4:$O$138,15,FALSE)</f>
        <v>1706.57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'!$A$4:$O$138,15,FALSE)</f>
        <v>1826.72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'!$A$4:$O$138,15,FALSE)</f>
        <v>1939.5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'!$A$4:$O$138,15,FALSE)</f>
        <v>2094.66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'!$A$4:$O$138,15,FALSE)</f>
        <v>932.33000000000015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'!$A$4:$O$138,15,FALSE)</f>
        <v>1095.105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'!$A$4:$O$138,15,FALSE)</f>
        <v>1200.0083333333332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'!$A$4:$O$138,15,FALSE)</f>
        <v>1294.6916666666666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'!$A$4:$O$138,15,FALSE)</f>
        <v>1440.8249999999998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'!$A$4:$O$138,15,FALSE)</f>
        <v>1587.375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'!$A$4:$O$138,15,FALSE)</f>
        <v>1663.9249999999997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'!$A$4:$O$138,15,FALSE)</f>
        <v>1789.96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'!$A$4:$O$138,15,FALSE)</f>
        <v>1906.64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'!$A$4:$O$138,15,FALSE)</f>
        <v>2013.97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'!$A$4:$O$138,15,FALSE)</f>
        <v>2111.94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'!$A$4:$O$138,15,FALSE)</f>
        <v>2268.38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'!$A$4:$O$138,15,FALSE)</f>
        <v>1891.25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'!$A$4:$O$138,15,FALSE)</f>
        <v>2015.78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'!$A$4:$O$138,15,FALSE)</f>
        <v>330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'!$A$4:$O$138,15,FALSE)</f>
        <v>55.961657167064097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'!$A$4:$O$138,15,FALSE)</f>
        <v>57.85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'!$A$4:$O$138,15,FALSE)</f>
        <v>59.742926868164979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'!$A$4:$O$138,15,FALSE)</f>
        <v>72.341463434082485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'!$A$4:$O$138,15,FALSE)</f>
        <v>84.94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'!$A$4:$O$138,15,FALSE)</f>
        <v>91.48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'!$A$4:$O$138,15,FALSE)</f>
        <v>107.16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'!$A$4:$O$138,15,FALSE)</f>
        <v>120.23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'!$A$4:$O$138,15,FALSE)</f>
        <v>130.68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QZLqb8S57GZBElN3ICUfNFb34bjgMBksOKfdBmyO1+/e51IjjbUmG+LlwrQIa4tQzjSugAbO/I0ZEquP5jie4Q==" saltValue="bdVO0/3IYK0lFM5AiMLwbw==" spinCount="100000" sheet="1" objects="1" scenarios="1"/>
  <autoFilter ref="A6:D181" xr:uid="{4861B43A-3593-4E9E-97C4-88F9B7C280DE}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abSelected="1" view="pageLayout" zoomScale="90" zoomScaleNormal="100" zoomScalePageLayoutView="90" workbookViewId="0"/>
  </sheetViews>
  <sheetFormatPr defaultRowHeight="14.5"/>
  <sheetData/>
  <sheetProtection algorithmName="SHA-512" hashValue="++pOoIqh38v9PHBGGshEvh2MLYhWyir5ljnpUWxKIKOQXzjXivtmhivHmfXEJDModppWlvohXX5KhhYueiXu8Q==" saltValue="c+mJ7vra2r9eEiGg8xi5WA==" spinCount="100000" sheet="1" objects="1" scenarios="1"/>
  <pageMargins left="0.34375" right="0.375" top="0.33333333333333331" bottom="0.35416666666666669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P214"/>
  <sheetViews>
    <sheetView topLeftCell="A180" zoomScaleNormal="100" workbookViewId="0">
      <selection activeCell="D159" sqref="D159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style="16" customWidth="1"/>
    <col min="5" max="5" width="8.81640625" customWidth="1"/>
    <col min="8" max="8" width="28.7265625" customWidth="1"/>
  </cols>
  <sheetData>
    <row r="4" spans="1:4" ht="22">
      <c r="A4" s="7" t="s">
        <v>145</v>
      </c>
    </row>
    <row r="5" spans="1:4" ht="16" thickBot="1">
      <c r="A5" s="1" t="s">
        <v>0</v>
      </c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'!$A$4:$O$138,4,FALSE)</f>
        <v>231.56466666666671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'!$A$4:$O$138,4,FALSE)</f>
        <v>172.25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'!$A$4:$O$138,4,FALSE)</f>
        <v>201.73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'!$A$4:$O$138,4,FALSE)</f>
        <v>189.73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'!$A$4:$O$138,4,FALSE)</f>
        <v>226.12955555555558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f>VLOOKUP($A18,'Load Sheet '!$A$4:$O$138,4,FALSE)</f>
        <v>225.2808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'!$A$4:$O$138,4,FALSE)</f>
        <v>219.34566888888892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'!$A$4:$O$138,4,FALSE)</f>
        <v>218.52237599999998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'!$A$4:$O$138,4,FALSE)</f>
        <v>169.04400000000001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'!$A$4:$O$138,4,FALSE)</f>
        <v>169.04400000000001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'!$A$4:$O$138,4,FALSE)</f>
        <v>160.59180000000001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'!$A$4:$O$138,4,FALSE)</f>
        <v>226.01158333333336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'!$A$4:$O$138,4,FALSE)</f>
        <v>220.84300522929627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'!$A$4:$O$138,4,FALSE)</f>
        <v>218.25871617727773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'!$A$4:$O$138,4,FALSE)</f>
        <v>176.28903500000004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'!$A$4:$O$138,4,FALSE)</f>
        <v>144.64741333333336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'!$A$4:$O$138,4,FALSE)</f>
        <v>249.98153544889166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'!$A$4:$O$138,4,FALSE)</f>
        <v>245.43990139304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'!$A$4:$O$138,4,FALSE)</f>
        <v>230.06649232599045</v>
      </c>
    </row>
    <row r="41" spans="1:4" ht="14.25" customHeight="1" thickBot="1">
      <c r="A41" s="25">
        <v>4526</v>
      </c>
      <c r="B41" s="26" t="s">
        <v>139</v>
      </c>
      <c r="C41" s="6" t="s">
        <v>5</v>
      </c>
      <c r="D41" s="19">
        <f>VLOOKUP($A41,'Load Sheet '!$A$4:$O$138,4,FALSE)</f>
        <v>204.98485906809114</v>
      </c>
    </row>
    <row r="42" spans="1:4" ht="14.25" customHeight="1">
      <c r="A42" s="27"/>
      <c r="B42" s="28"/>
      <c r="C42" s="13"/>
      <c r="D42" s="21"/>
    </row>
    <row r="43" spans="1:4">
      <c r="A43" s="13"/>
      <c r="B43" s="14"/>
      <c r="C43" s="13"/>
      <c r="D43" s="21"/>
    </row>
    <row r="44" spans="1:4" ht="16" thickBot="1">
      <c r="A44" s="1" t="s">
        <v>11</v>
      </c>
      <c r="D44" s="20"/>
    </row>
    <row r="45" spans="1:4" ht="15" thickBot="1">
      <c r="A45" s="2" t="s">
        <v>1</v>
      </c>
      <c r="B45" s="3" t="s">
        <v>2</v>
      </c>
      <c r="C45" s="3" t="s">
        <v>3</v>
      </c>
      <c r="D45" s="22" t="s">
        <v>4</v>
      </c>
    </row>
    <row r="46" spans="1:4" ht="15" thickBot="1">
      <c r="A46" s="25">
        <v>4650</v>
      </c>
      <c r="B46" s="26" t="s">
        <v>140</v>
      </c>
      <c r="C46" s="6" t="s">
        <v>5</v>
      </c>
      <c r="D46" s="19">
        <f>VLOOKUP($A46,'Load Sheet '!$A$4:$O$138,4,FALSE)</f>
        <v>216.1806666666667</v>
      </c>
    </row>
    <row r="47" spans="1:4" ht="15" thickBot="1">
      <c r="A47" s="25">
        <v>4652</v>
      </c>
      <c r="B47" s="26" t="s">
        <v>141</v>
      </c>
      <c r="C47" s="6" t="s">
        <v>5</v>
      </c>
      <c r="D47" s="19">
        <f>VLOOKUP($A47,'Load Sheet '!$A$4:$O$138,4,FALSE)</f>
        <v>216.1806666666667</v>
      </c>
    </row>
    <row r="48" spans="1:4" ht="15.5">
      <c r="A48" s="9"/>
      <c r="D48" s="20"/>
    </row>
    <row r="49" spans="1:4" ht="16" thickBot="1">
      <c r="A49" s="1" t="s">
        <v>12</v>
      </c>
      <c r="D49" s="20"/>
    </row>
    <row r="50" spans="1:4" ht="15" thickBot="1">
      <c r="A50" s="2" t="s">
        <v>1</v>
      </c>
      <c r="B50" s="3" t="s">
        <v>2</v>
      </c>
      <c r="C50" s="3" t="s">
        <v>3</v>
      </c>
      <c r="D50" s="22" t="s">
        <v>4</v>
      </c>
    </row>
    <row r="51" spans="1:4" ht="15" thickBot="1">
      <c r="A51" s="25">
        <v>4610</v>
      </c>
      <c r="B51" s="26" t="s">
        <v>132</v>
      </c>
      <c r="C51" s="6" t="s">
        <v>5</v>
      </c>
      <c r="D51" s="19">
        <f>VLOOKUP($A51,'Load Sheet '!$A$4:$O$138,4,FALSE)</f>
        <v>249.98153544889166</v>
      </c>
    </row>
    <row r="52" spans="1:4" ht="15" thickBot="1">
      <c r="A52" s="25">
        <v>4612</v>
      </c>
      <c r="B52" s="26" t="s">
        <v>133</v>
      </c>
      <c r="C52" s="6" t="s">
        <v>5</v>
      </c>
      <c r="D52" s="19">
        <f>VLOOKUP($A52,'Load Sheet '!$A$4:$O$138,4,FALSE)</f>
        <v>245.43990139304</v>
      </c>
    </row>
    <row r="53" spans="1:4" ht="15" thickBot="1">
      <c r="A53" s="25">
        <v>4614</v>
      </c>
      <c r="B53" s="26" t="s">
        <v>134</v>
      </c>
      <c r="C53" s="6" t="s">
        <v>5</v>
      </c>
      <c r="D53" s="19">
        <f>VLOOKUP($A53,'Load Sheet '!$A$4:$O$138,4,FALSE)</f>
        <v>230.06649232599045</v>
      </c>
    </row>
    <row r="54" spans="1:4" ht="15" thickBot="1">
      <c r="A54" s="25">
        <v>4616</v>
      </c>
      <c r="B54" s="26" t="s">
        <v>135</v>
      </c>
      <c r="C54" s="6" t="s">
        <v>5</v>
      </c>
      <c r="D54" s="19">
        <f>VLOOKUP($A54,'Load Sheet '!$A$4:$O$138,4,FALSE)</f>
        <v>204.98485906809114</v>
      </c>
    </row>
    <row r="55" spans="1:4" ht="15.5">
      <c r="A55" s="9"/>
      <c r="D55" s="20"/>
    </row>
    <row r="56" spans="1:4" ht="16" thickBot="1">
      <c r="A56" s="1" t="s">
        <v>13</v>
      </c>
      <c r="D56" s="20"/>
    </row>
    <row r="57" spans="1:4" ht="15" thickBot="1">
      <c r="A57" s="2" t="s">
        <v>1</v>
      </c>
      <c r="B57" s="3" t="s">
        <v>2</v>
      </c>
      <c r="C57" s="3" t="s">
        <v>3</v>
      </c>
      <c r="D57" s="22" t="s">
        <v>4</v>
      </c>
    </row>
    <row r="58" spans="1:4" ht="15" thickBot="1">
      <c r="A58" s="25">
        <v>6001</v>
      </c>
      <c r="B58" s="26" t="s">
        <v>121</v>
      </c>
      <c r="C58" s="6" t="s">
        <v>5</v>
      </c>
      <c r="D58" s="19">
        <f>VLOOKUP($A58,'Load Sheet '!$A$4:$O$138,4,FALSE)</f>
        <v>203.19</v>
      </c>
    </row>
    <row r="59" spans="1:4" ht="15" thickBot="1">
      <c r="A59" s="25">
        <v>6002</v>
      </c>
      <c r="B59" s="26" t="s">
        <v>122</v>
      </c>
      <c r="C59" s="6" t="s">
        <v>5</v>
      </c>
      <c r="D59" s="19">
        <f>VLOOKUP($A59,'Load Sheet '!$A$4:$O$138,4,FALSE)</f>
        <v>193.19</v>
      </c>
    </row>
    <row r="60" spans="1:4" ht="15.5">
      <c r="A60" s="9"/>
      <c r="D60" s="17"/>
    </row>
    <row r="61" spans="1:4" ht="22.5" thickBot="1">
      <c r="A61" s="7" t="s">
        <v>14</v>
      </c>
      <c r="D61" s="17"/>
    </row>
    <row r="62" spans="1:4" ht="15" thickBot="1">
      <c r="A62" s="2" t="s">
        <v>1</v>
      </c>
      <c r="B62" s="3" t="s">
        <v>2</v>
      </c>
      <c r="C62" s="3" t="s">
        <v>3</v>
      </c>
      <c r="D62" s="22" t="s">
        <v>4</v>
      </c>
    </row>
    <row r="63" spans="1:4" ht="15" thickBot="1">
      <c r="A63" s="4">
        <v>5250</v>
      </c>
      <c r="B63" s="5" t="s">
        <v>21</v>
      </c>
      <c r="C63" s="6" t="s">
        <v>5</v>
      </c>
      <c r="D63" s="19">
        <f>VLOOKUP($A63,'Load Sheet '!$A$4:$O$138,4,FALSE)</f>
        <v>498.46</v>
      </c>
    </row>
    <row r="64" spans="1:4" ht="15" thickBot="1">
      <c r="A64" s="4">
        <v>5300</v>
      </c>
      <c r="B64" s="5" t="s">
        <v>22</v>
      </c>
      <c r="C64" s="6" t="s">
        <v>5</v>
      </c>
      <c r="D64" s="19">
        <f>VLOOKUP($A64,'Load Sheet '!$A$4:$O$138,4,FALSE)</f>
        <v>451.28</v>
      </c>
    </row>
    <row r="65" spans="1:4" ht="15" thickBot="1">
      <c r="A65" s="4">
        <v>5302</v>
      </c>
      <c r="B65" s="5" t="s">
        <v>23</v>
      </c>
      <c r="C65" s="6" t="s">
        <v>5</v>
      </c>
      <c r="D65" s="19">
        <f>VLOOKUP($A65,'Load Sheet '!$A$4:$O$138,4,FALSE)</f>
        <v>451.28</v>
      </c>
    </row>
    <row r="66" spans="1:4" ht="15" thickBot="1">
      <c r="A66" s="4">
        <v>5310</v>
      </c>
      <c r="B66" s="5" t="s">
        <v>24</v>
      </c>
      <c r="C66" s="6" t="s">
        <v>5</v>
      </c>
      <c r="D66" s="19">
        <f>VLOOKUP($A66,'Load Sheet '!$A$4:$O$138,4,FALSE)</f>
        <v>612.44000000000005</v>
      </c>
    </row>
    <row r="67" spans="1:4" ht="15" thickBot="1">
      <c r="A67" s="4">
        <v>5312</v>
      </c>
      <c r="B67" s="5" t="s">
        <v>25</v>
      </c>
      <c r="C67" s="6" t="s">
        <v>5</v>
      </c>
      <c r="D67" s="19">
        <f>VLOOKUP($A67,'Load Sheet '!$A$4:$O$138,4,FALSE)</f>
        <v>535.28</v>
      </c>
    </row>
    <row r="68" spans="1:4" ht="15" thickBot="1">
      <c r="A68" s="4">
        <v>5322</v>
      </c>
      <c r="B68" s="5" t="s">
        <v>26</v>
      </c>
      <c r="C68" s="6" t="s">
        <v>5</v>
      </c>
      <c r="D68" s="19">
        <f>VLOOKUP($A68,'Load Sheet '!$A$4:$O$138,4,FALSE)</f>
        <v>447.36</v>
      </c>
    </row>
    <row r="69" spans="1:4" ht="15" thickBot="1">
      <c r="A69" s="4">
        <v>5324</v>
      </c>
      <c r="B69" s="5" t="s">
        <v>27</v>
      </c>
      <c r="C69" s="6" t="s">
        <v>5</v>
      </c>
      <c r="D69" s="19">
        <f>VLOOKUP($A69,'Load Sheet '!$A$4:$O$138,4,FALSE)</f>
        <v>385.32</v>
      </c>
    </row>
    <row r="70" spans="1:4" ht="15" thickBot="1">
      <c r="A70" s="4">
        <v>5340</v>
      </c>
      <c r="B70" s="5" t="s">
        <v>114</v>
      </c>
      <c r="C70" s="6" t="s">
        <v>5</v>
      </c>
      <c r="D70" s="19">
        <f>VLOOKUP($A70,'Load Sheet '!$A$4:$O$138,4,FALSE)</f>
        <v>172.09</v>
      </c>
    </row>
    <row r="71" spans="1:4" ht="15" thickBot="1">
      <c r="A71" s="4">
        <v>5500</v>
      </c>
      <c r="B71" s="5" t="s">
        <v>61</v>
      </c>
      <c r="C71" s="6" t="s">
        <v>5</v>
      </c>
      <c r="D71" s="19">
        <f>VLOOKUP($A71,'Load Sheet '!$A$4:$O$138,4,FALSE)</f>
        <v>168.65</v>
      </c>
    </row>
    <row r="72" spans="1:4" ht="15" thickBot="1">
      <c r="A72" s="4">
        <v>5504</v>
      </c>
      <c r="B72" s="5" t="s">
        <v>62</v>
      </c>
      <c r="C72" s="6" t="s">
        <v>5</v>
      </c>
      <c r="D72" s="19">
        <f>VLOOKUP($A72,'Load Sheet '!$A$4:$O$138,4,FALSE)</f>
        <v>384.78</v>
      </c>
    </row>
    <row r="73" spans="1:4" ht="15" thickBot="1">
      <c r="A73" s="4">
        <v>5506</v>
      </c>
      <c r="B73" s="5" t="s">
        <v>63</v>
      </c>
      <c r="C73" s="6" t="s">
        <v>5</v>
      </c>
      <c r="D73" s="19">
        <f>VLOOKUP($A73,'Load Sheet '!$A$4:$O$138,4,FALSE)</f>
        <v>382.14</v>
      </c>
    </row>
    <row r="74" spans="1:4" ht="15" thickBot="1">
      <c r="A74" s="4">
        <v>5510</v>
      </c>
      <c r="B74" s="5" t="s">
        <v>64</v>
      </c>
      <c r="C74" s="6" t="s">
        <v>5</v>
      </c>
      <c r="D74" s="19">
        <f>VLOOKUP($A74,'Load Sheet '!$A$4:$O$138,4,FALSE)</f>
        <v>270.8</v>
      </c>
    </row>
    <row r="75" spans="1:4" ht="15" thickBot="1">
      <c r="A75" s="4">
        <v>5512</v>
      </c>
      <c r="B75" s="5" t="s">
        <v>65</v>
      </c>
      <c r="C75" s="6" t="s">
        <v>5</v>
      </c>
      <c r="D75" s="19">
        <f>VLOOKUP($A75,'Load Sheet '!$A$4:$O$138,4,FALSE)</f>
        <v>263.23</v>
      </c>
    </row>
    <row r="76" spans="1:4" ht="15" thickBot="1">
      <c r="A76" s="4">
        <v>5760</v>
      </c>
      <c r="B76" s="5" t="s">
        <v>29</v>
      </c>
      <c r="C76" s="6" t="s">
        <v>5</v>
      </c>
      <c r="D76" s="19">
        <f>VLOOKUP($A76,'Load Sheet '!$A$4:$O$138,4,FALSE)</f>
        <v>245.59</v>
      </c>
    </row>
    <row r="77" spans="1:4" ht="15" thickBot="1">
      <c r="A77" s="4">
        <v>5762</v>
      </c>
      <c r="B77" s="5" t="s">
        <v>30</v>
      </c>
      <c r="C77" s="6" t="s">
        <v>5</v>
      </c>
      <c r="D77" s="19">
        <f>VLOOKUP($A77,'Load Sheet '!$A$4:$O$138,4,FALSE)</f>
        <v>436.51</v>
      </c>
    </row>
    <row r="78" spans="1:4" ht="15" thickBot="1">
      <c r="A78" s="4">
        <v>5764</v>
      </c>
      <c r="B78" s="5" t="s">
        <v>31</v>
      </c>
      <c r="C78" s="6" t="s">
        <v>5</v>
      </c>
      <c r="D78" s="19">
        <f>VLOOKUP($A78,'Load Sheet '!$A$4:$O$138,4,FALSE)</f>
        <v>376.99</v>
      </c>
    </row>
    <row r="79" spans="1:4" ht="15" thickBot="1">
      <c r="A79" s="4">
        <v>5766</v>
      </c>
      <c r="B79" s="5" t="s">
        <v>32</v>
      </c>
      <c r="C79" s="6" t="s">
        <v>5</v>
      </c>
      <c r="D79" s="19">
        <f>VLOOKUP($A79,'Load Sheet '!$A$4:$O$138,4,FALSE)</f>
        <v>191.14</v>
      </c>
    </row>
    <row r="80" spans="1:4" ht="15" thickBot="1">
      <c r="A80" s="4">
        <v>5772</v>
      </c>
      <c r="B80" s="5" t="s">
        <v>33</v>
      </c>
      <c r="C80" s="6" t="s">
        <v>5</v>
      </c>
      <c r="D80" s="19">
        <f>VLOOKUP($A80,'Load Sheet '!$A$4:$O$138,4,FALSE)</f>
        <v>355.73</v>
      </c>
    </row>
    <row r="81" spans="1:4" ht="15" thickBot="1">
      <c r="A81" s="4">
        <v>5774</v>
      </c>
      <c r="B81" s="5" t="s">
        <v>34</v>
      </c>
      <c r="C81" s="6" t="s">
        <v>5</v>
      </c>
      <c r="D81" s="19">
        <f>VLOOKUP($A81,'Load Sheet '!$A$4:$O$138,4,FALSE)</f>
        <v>494.49</v>
      </c>
    </row>
    <row r="82" spans="1:4" ht="15" thickBot="1">
      <c r="A82" s="4">
        <v>5776</v>
      </c>
      <c r="B82" s="5" t="s">
        <v>35</v>
      </c>
      <c r="C82" s="6" t="s">
        <v>5</v>
      </c>
      <c r="D82" s="19">
        <f>VLOOKUP($A82,'Load Sheet '!$A$4:$O$138,4,FALSE)</f>
        <v>470.29</v>
      </c>
    </row>
    <row r="83" spans="1:4" ht="15" thickBot="1">
      <c r="A83" s="4">
        <v>5778</v>
      </c>
      <c r="B83" s="5" t="s">
        <v>36</v>
      </c>
      <c r="C83" s="6" t="s">
        <v>5</v>
      </c>
      <c r="D83" s="19">
        <f>VLOOKUP($A83,'Load Sheet '!$A$4:$O$138,4,FALSE)</f>
        <v>247.8</v>
      </c>
    </row>
    <row r="84" spans="1:4" ht="15" thickBot="1">
      <c r="A84" s="4">
        <v>5796</v>
      </c>
      <c r="B84" s="5" t="s">
        <v>41</v>
      </c>
      <c r="C84" s="6" t="s">
        <v>5</v>
      </c>
      <c r="D84" s="19">
        <f>VLOOKUP($A84,'Load Sheet '!$A$4:$O$138,4,FALSE)</f>
        <v>338.85</v>
      </c>
    </row>
    <row r="85" spans="1:4" ht="15" thickBot="1">
      <c r="A85" s="4">
        <v>5798</v>
      </c>
      <c r="B85" s="5" t="s">
        <v>42</v>
      </c>
      <c r="C85" s="6" t="s">
        <v>5</v>
      </c>
      <c r="D85" s="19">
        <f>VLOOKUP($A85,'Load Sheet '!$A$4:$O$138,4,FALSE)</f>
        <v>411.55</v>
      </c>
    </row>
    <row r="86" spans="1:4" ht="15" thickBot="1">
      <c r="A86" s="4">
        <v>5800</v>
      </c>
      <c r="B86" s="5" t="s">
        <v>43</v>
      </c>
      <c r="C86" s="6" t="s">
        <v>5</v>
      </c>
      <c r="D86" s="19">
        <f>VLOOKUP($A86,'Load Sheet '!$A$4:$O$138,4,FALSE)</f>
        <v>408.82</v>
      </c>
    </row>
    <row r="87" spans="1:4" ht="15" thickBot="1">
      <c r="A87" s="4">
        <v>5802</v>
      </c>
      <c r="B87" s="5" t="s">
        <v>44</v>
      </c>
      <c r="C87" s="6" t="s">
        <v>5</v>
      </c>
      <c r="D87" s="19">
        <f>VLOOKUP($A87,'Load Sheet '!$A$4:$O$138,4,FALSE)</f>
        <v>291.36</v>
      </c>
    </row>
    <row r="88" spans="1:4" ht="15" thickBot="1">
      <c r="A88" s="2" t="s">
        <v>1</v>
      </c>
      <c r="B88" s="3" t="s">
        <v>2</v>
      </c>
      <c r="C88" s="3" t="s">
        <v>3</v>
      </c>
      <c r="D88" s="22" t="s">
        <v>4</v>
      </c>
    </row>
    <row r="89" spans="1:4" ht="15" thickBot="1">
      <c r="A89" s="4">
        <v>5808</v>
      </c>
      <c r="B89" s="5" t="s">
        <v>45</v>
      </c>
      <c r="C89" s="6" t="s">
        <v>5</v>
      </c>
      <c r="D89" s="19">
        <f>VLOOKUP($A89,'Load Sheet '!$A$4:$O$138,4,FALSE)</f>
        <v>303.13</v>
      </c>
    </row>
    <row r="90" spans="1:4" ht="15" thickBot="1">
      <c r="A90" s="4">
        <v>5810</v>
      </c>
      <c r="B90" s="5" t="s">
        <v>46</v>
      </c>
      <c r="C90" s="6" t="s">
        <v>5</v>
      </c>
      <c r="D90" s="19">
        <f>VLOOKUP($A90,'Load Sheet '!$A$4:$O$138,4,FALSE)</f>
        <v>403.49</v>
      </c>
    </row>
    <row r="91" spans="1:4" ht="15" thickBot="1">
      <c r="A91" s="4">
        <v>5812</v>
      </c>
      <c r="B91" s="5" t="s">
        <v>47</v>
      </c>
      <c r="C91" s="6" t="s">
        <v>5</v>
      </c>
      <c r="D91" s="19">
        <f>VLOOKUP($A91,'Load Sheet '!$A$4:$O$138,4,FALSE)</f>
        <v>360.45</v>
      </c>
    </row>
    <row r="92" spans="1:4" ht="15" thickBot="1">
      <c r="A92" s="4">
        <v>5814</v>
      </c>
      <c r="B92" s="5" t="s">
        <v>48</v>
      </c>
      <c r="C92" s="6" t="s">
        <v>5</v>
      </c>
      <c r="D92" s="19">
        <f>VLOOKUP($A92,'Load Sheet '!$A$4:$O$138,4,FALSE)</f>
        <v>298.77</v>
      </c>
    </row>
    <row r="93" spans="1:4" ht="15" thickBot="1">
      <c r="A93" s="4">
        <v>5850</v>
      </c>
      <c r="B93" s="5" t="s">
        <v>49</v>
      </c>
      <c r="C93" s="6" t="s">
        <v>5</v>
      </c>
      <c r="D93" s="19">
        <f>VLOOKUP($A93,'Load Sheet '!$A$4:$O$138,4,FALSE)</f>
        <v>665.26</v>
      </c>
    </row>
    <row r="94" spans="1:4" ht="15" thickBot="1">
      <c r="A94" s="4">
        <v>5852</v>
      </c>
      <c r="B94" s="5" t="s">
        <v>50</v>
      </c>
      <c r="C94" s="6" t="s">
        <v>5</v>
      </c>
      <c r="D94" s="19">
        <f>VLOOKUP($A94,'Load Sheet '!$A$4:$O$138,4,FALSE)</f>
        <v>628.66</v>
      </c>
    </row>
    <row r="95" spans="1:4" ht="15" thickBot="1">
      <c r="A95" s="4">
        <v>5854</v>
      </c>
      <c r="B95" s="5" t="s">
        <v>51</v>
      </c>
      <c r="C95" s="6" t="s">
        <v>5</v>
      </c>
      <c r="D95" s="19">
        <f>VLOOKUP($A95,'Load Sheet '!$A$4:$O$138,4,FALSE)</f>
        <v>564.41999999999996</v>
      </c>
    </row>
    <row r="96" spans="1:4" ht="15" thickBot="1">
      <c r="A96" s="4">
        <v>5856</v>
      </c>
      <c r="B96" s="5" t="s">
        <v>52</v>
      </c>
      <c r="C96" s="6" t="s">
        <v>5</v>
      </c>
      <c r="D96" s="19">
        <f>VLOOKUP($A96,'Load Sheet '!$A$4:$O$138,4,FALSE)</f>
        <v>507.06</v>
      </c>
    </row>
    <row r="97" spans="1:4" ht="15" thickBot="1">
      <c r="A97" s="4">
        <v>5862</v>
      </c>
      <c r="B97" s="5" t="s">
        <v>53</v>
      </c>
      <c r="C97" s="6" t="s">
        <v>5</v>
      </c>
      <c r="D97" s="19">
        <f>VLOOKUP($A97,'Load Sheet '!$A$4:$O$138,4,FALSE)</f>
        <v>554.24</v>
      </c>
    </row>
    <row r="98" spans="1:4" ht="15" thickBot="1">
      <c r="A98" s="4">
        <v>5864</v>
      </c>
      <c r="B98" s="5" t="s">
        <v>54</v>
      </c>
      <c r="C98" s="6" t="s">
        <v>5</v>
      </c>
      <c r="D98" s="19">
        <f>VLOOKUP($A98,'Load Sheet '!$A$4:$O$138,4,FALSE)</f>
        <v>510.28</v>
      </c>
    </row>
    <row r="99" spans="1:4" ht="15" thickBot="1">
      <c r="A99" s="4">
        <v>5866</v>
      </c>
      <c r="B99" s="5" t="s">
        <v>55</v>
      </c>
      <c r="C99" s="6" t="s">
        <v>5</v>
      </c>
      <c r="D99" s="19">
        <f>VLOOKUP($A99,'Load Sheet '!$A$4:$O$138,4,FALSE)</f>
        <v>407.85</v>
      </c>
    </row>
    <row r="100" spans="1:4" ht="15" thickBot="1">
      <c r="A100" s="4">
        <v>5868</v>
      </c>
      <c r="B100" s="5" t="s">
        <v>56</v>
      </c>
      <c r="C100" s="6" t="s">
        <v>5</v>
      </c>
      <c r="D100" s="19">
        <f>VLOOKUP($A100,'Load Sheet '!$A$4:$O$138,4,FALSE)</f>
        <v>407.85</v>
      </c>
    </row>
    <row r="101" spans="1:4" ht="15" thickBot="1">
      <c r="A101" s="4">
        <v>5876</v>
      </c>
      <c r="B101" s="5" t="s">
        <v>57</v>
      </c>
      <c r="C101" s="6" t="s">
        <v>5</v>
      </c>
      <c r="D101" s="19">
        <f>VLOOKUP($A101,'Load Sheet '!$A$4:$O$138,4,FALSE)</f>
        <v>776.68</v>
      </c>
    </row>
    <row r="102" spans="1:4" ht="15" thickBot="1">
      <c r="A102" s="4">
        <v>5878</v>
      </c>
      <c r="B102" s="5" t="s">
        <v>58</v>
      </c>
      <c r="C102" s="6" t="s">
        <v>5</v>
      </c>
      <c r="D102" s="19">
        <f>VLOOKUP($A102,'Load Sheet '!$A$4:$O$138,4,FALSE)</f>
        <v>732.81</v>
      </c>
    </row>
    <row r="103" spans="1:4" ht="15" thickBot="1">
      <c r="A103" s="4">
        <v>5880</v>
      </c>
      <c r="B103" s="5" t="s">
        <v>59</v>
      </c>
      <c r="C103" s="6" t="s">
        <v>5</v>
      </c>
      <c r="D103" s="19">
        <f>VLOOKUP($A103,'Load Sheet '!$A$4:$O$138,4,FALSE)</f>
        <v>574.96</v>
      </c>
    </row>
    <row r="104" spans="1:4" ht="15" thickBot="1">
      <c r="A104" s="4">
        <v>5882</v>
      </c>
      <c r="B104" s="5" t="s">
        <v>60</v>
      </c>
      <c r="C104" s="6" t="s">
        <v>5</v>
      </c>
      <c r="D104" s="19">
        <f>VLOOKUP($A104,'Load Sheet '!$A$4:$O$138,4,FALSE)</f>
        <v>526.67999999999995</v>
      </c>
    </row>
    <row r="105" spans="1:4" ht="15" thickBot="1">
      <c r="A105" s="4">
        <v>5784</v>
      </c>
      <c r="B105" s="5" t="s">
        <v>37</v>
      </c>
      <c r="C105" s="6" t="s">
        <v>5</v>
      </c>
      <c r="D105" s="19">
        <f>VLOOKUP($A105,'Load Sheet '!$A$4:$O$138,4,FALSE)</f>
        <v>261.25</v>
      </c>
    </row>
    <row r="106" spans="1:4" ht="15" thickBot="1">
      <c r="A106" s="4">
        <v>5786</v>
      </c>
      <c r="B106" s="5" t="s">
        <v>38</v>
      </c>
      <c r="C106" s="6" t="s">
        <v>5</v>
      </c>
      <c r="D106" s="19">
        <f>VLOOKUP($A106,'Load Sheet '!$A$4:$O$138,4,FALSE)</f>
        <v>413.8</v>
      </c>
    </row>
    <row r="107" spans="1:4" ht="15" thickBot="1">
      <c r="A107" s="4">
        <v>5788</v>
      </c>
      <c r="B107" s="5" t="s">
        <v>39</v>
      </c>
      <c r="C107" s="6" t="s">
        <v>5</v>
      </c>
      <c r="D107" s="19">
        <f>VLOOKUP($A107,'Load Sheet '!$A$4:$O$138,4,FALSE)</f>
        <v>367.73</v>
      </c>
    </row>
    <row r="108" spans="1:4" ht="15" thickBot="1">
      <c r="A108" s="4">
        <v>5790</v>
      </c>
      <c r="B108" s="5" t="s">
        <v>40</v>
      </c>
      <c r="C108" s="6" t="s">
        <v>5</v>
      </c>
      <c r="D108" s="19">
        <f>VLOOKUP($A108,'Load Sheet '!$A$4:$O$138,4,FALSE)</f>
        <v>228.53</v>
      </c>
    </row>
    <row r="109" spans="1:4" ht="15" thickBot="1">
      <c r="A109" s="4">
        <v>5940</v>
      </c>
      <c r="B109" s="5" t="s">
        <v>115</v>
      </c>
      <c r="C109" s="6" t="s">
        <v>5</v>
      </c>
      <c r="D109" s="19">
        <f>VLOOKUP($A109,'Load Sheet '!$A$4:$O$138,4,FALSE)</f>
        <v>354.31</v>
      </c>
    </row>
    <row r="110" spans="1:4" ht="15" thickBot="1">
      <c r="A110" s="4">
        <v>5350</v>
      </c>
      <c r="B110" s="5" t="s">
        <v>28</v>
      </c>
      <c r="C110" s="6" t="s">
        <v>5</v>
      </c>
      <c r="D110" s="19">
        <f>VLOOKUP($A110,'Load Sheet '!$A$4:$O$138,4,FALSE)</f>
        <v>322.17</v>
      </c>
    </row>
    <row r="111" spans="1:4" ht="15" thickBot="1">
      <c r="A111" s="4">
        <v>5370</v>
      </c>
      <c r="B111" s="5" t="s">
        <v>15</v>
      </c>
      <c r="C111" s="6" t="s">
        <v>5</v>
      </c>
      <c r="D111" s="19">
        <f>VLOOKUP($A111,'Load Sheet '!$A$4:$O$138,4,FALSE)</f>
        <v>750.45</v>
      </c>
    </row>
    <row r="112" spans="1:4" ht="15" thickBot="1">
      <c r="A112" s="4">
        <v>5396</v>
      </c>
      <c r="B112" s="5" t="s">
        <v>16</v>
      </c>
      <c r="C112" s="6" t="s">
        <v>5</v>
      </c>
      <c r="D112" s="19">
        <f>VLOOKUP($A112,'Load Sheet '!$A$4:$O$138,4,FALSE)</f>
        <v>644.63</v>
      </c>
    </row>
    <row r="113" spans="1:4" ht="15" thickBot="1">
      <c r="A113" s="4">
        <v>5426</v>
      </c>
      <c r="B113" s="5" t="s">
        <v>17</v>
      </c>
      <c r="C113" s="6" t="s">
        <v>5</v>
      </c>
      <c r="D113" s="19">
        <f>VLOOKUP($A113,'Load Sheet '!$A$4:$O$138,4,FALSE)</f>
        <v>815.7</v>
      </c>
    </row>
    <row r="114" spans="1:4" ht="15" thickBot="1">
      <c r="A114" s="4">
        <v>5436</v>
      </c>
      <c r="B114" s="5" t="s">
        <v>18</v>
      </c>
      <c r="C114" s="6" t="s">
        <v>5</v>
      </c>
      <c r="D114" s="19">
        <f>VLOOKUP($A114,'Load Sheet '!$A$4:$O$138,4,FALSE)</f>
        <v>640.22</v>
      </c>
    </row>
    <row r="115" spans="1:4" ht="15" thickBot="1">
      <c r="A115" s="4">
        <v>5448</v>
      </c>
      <c r="B115" s="5" t="s">
        <v>19</v>
      </c>
      <c r="C115" s="6" t="s">
        <v>5</v>
      </c>
      <c r="D115" s="19">
        <f>VLOOKUP($A115,'Load Sheet '!$A$4:$O$138,4,FALSE)</f>
        <v>815.7</v>
      </c>
    </row>
    <row r="116" spans="1:4" ht="15" thickBot="1">
      <c r="A116" s="4">
        <v>5458</v>
      </c>
      <c r="B116" s="5" t="s">
        <v>20</v>
      </c>
      <c r="C116" s="6" t="s">
        <v>5</v>
      </c>
      <c r="D116" s="19">
        <f>VLOOKUP($A116,'Load Sheet '!$A$4:$O$138,4,FALSE)</f>
        <v>734.57</v>
      </c>
    </row>
    <row r="117" spans="1:4" ht="15" thickBot="1">
      <c r="A117" s="4">
        <v>5406</v>
      </c>
      <c r="B117" s="5" t="s">
        <v>146</v>
      </c>
      <c r="C117" s="6" t="s">
        <v>5</v>
      </c>
      <c r="D117" s="19">
        <f>VLOOKUP($A117,'Load Sheet '!$A$4:$O$138,4,FALSE)</f>
        <v>1070.33</v>
      </c>
    </row>
    <row r="118" spans="1:4" ht="15" thickBot="1">
      <c r="A118" s="4">
        <v>5416</v>
      </c>
      <c r="B118" s="5" t="s">
        <v>147</v>
      </c>
      <c r="C118" s="6" t="s">
        <v>5</v>
      </c>
      <c r="D118" s="19">
        <f>VLOOKUP($A118,'Load Sheet '!$A$4:$O$138,4,FALSE)</f>
        <v>1000.05</v>
      </c>
    </row>
    <row r="119" spans="1:4" ht="15" thickBot="1">
      <c r="A119" s="4">
        <v>5386</v>
      </c>
      <c r="B119" s="5" t="s">
        <v>148</v>
      </c>
      <c r="C119" s="6" t="s">
        <v>5</v>
      </c>
      <c r="D119" s="19">
        <f>VLOOKUP($A119,'Load Sheet '!$A$4:$O$138,4,FALSE)</f>
        <v>979.77</v>
      </c>
    </row>
    <row r="120" spans="1:4" ht="22.5" thickBot="1">
      <c r="A120" s="7" t="s">
        <v>145</v>
      </c>
      <c r="D120" s="17"/>
    </row>
    <row r="121" spans="1:4" ht="15" thickBot="1">
      <c r="A121" s="2" t="s">
        <v>1</v>
      </c>
      <c r="B121" s="3" t="s">
        <v>2</v>
      </c>
      <c r="C121" s="3" t="s">
        <v>3</v>
      </c>
      <c r="D121" s="22" t="s">
        <v>4</v>
      </c>
    </row>
    <row r="122" spans="1:4" ht="15" thickBot="1">
      <c r="A122" s="4">
        <v>5900</v>
      </c>
      <c r="B122" s="5" t="s">
        <v>66</v>
      </c>
      <c r="C122" s="6" t="s">
        <v>5</v>
      </c>
      <c r="D122" s="19">
        <f>VLOOKUP($A122,'Load Sheet '!$A$4:$O$138,4,FALSE)</f>
        <v>203.73</v>
      </c>
    </row>
    <row r="123" spans="1:4" ht="15" thickBot="1">
      <c r="A123" s="4">
        <v>5910</v>
      </c>
      <c r="B123" s="5" t="s">
        <v>67</v>
      </c>
      <c r="C123" s="6" t="s">
        <v>5</v>
      </c>
      <c r="D123" s="19">
        <f>VLOOKUP($A123,'Load Sheet '!$A$4:$O$138,4,FALSE)</f>
        <v>287.49</v>
      </c>
    </row>
    <row r="124" spans="1:4" ht="15.75" customHeight="1" thickBot="1">
      <c r="A124" s="4">
        <v>5916</v>
      </c>
      <c r="B124" s="5" t="s">
        <v>68</v>
      </c>
      <c r="C124" s="6" t="s">
        <v>5</v>
      </c>
      <c r="D124" s="19">
        <f>VLOOKUP($A124,'Load Sheet '!$A$4:$O$138,4,FALSE)</f>
        <v>287.49</v>
      </c>
    </row>
    <row r="125" spans="1:4" ht="15.75" customHeight="1">
      <c r="A125" s="13"/>
      <c r="B125" s="14"/>
      <c r="C125" s="13"/>
      <c r="D125" s="21"/>
    </row>
    <row r="126" spans="1:4" ht="15.75" customHeight="1">
      <c r="A126" s="13"/>
      <c r="B126" s="14"/>
      <c r="C126" s="13"/>
      <c r="D126" s="21"/>
    </row>
    <row r="127" spans="1:4" ht="15.75" customHeight="1">
      <c r="A127" s="13"/>
      <c r="B127" s="14"/>
      <c r="C127" s="13"/>
      <c r="D127" s="21"/>
    </row>
    <row r="128" spans="1:4" ht="15.75" customHeight="1">
      <c r="A128" s="13"/>
      <c r="B128" s="14"/>
      <c r="C128" s="13"/>
      <c r="D128" s="21"/>
    </row>
    <row r="129" spans="1:4" ht="15.75" customHeight="1">
      <c r="A129" s="13"/>
      <c r="B129" s="14"/>
      <c r="C129" s="13"/>
      <c r="D129" s="21"/>
    </row>
    <row r="130" spans="1:4" ht="15.5">
      <c r="A130" s="9"/>
      <c r="D130" s="17"/>
    </row>
    <row r="131" spans="1:4" ht="22.5" thickBot="1">
      <c r="A131" s="7" t="s">
        <v>69</v>
      </c>
      <c r="D131" s="17"/>
    </row>
    <row r="132" spans="1:4" ht="15" thickBot="1">
      <c r="A132" s="2" t="s">
        <v>1</v>
      </c>
      <c r="B132" s="3" t="s">
        <v>2</v>
      </c>
      <c r="C132" s="3" t="s">
        <v>3</v>
      </c>
      <c r="D132" s="22" t="s">
        <v>4</v>
      </c>
    </row>
    <row r="133" spans="1:4" ht="15" thickBot="1">
      <c r="A133" s="4">
        <v>5262</v>
      </c>
      <c r="B133" s="5" t="s">
        <v>70</v>
      </c>
      <c r="C133" s="6" t="s">
        <v>5</v>
      </c>
      <c r="D133" s="19">
        <f>VLOOKUP($A133,'Load Sheet '!$A$4:$O$138,4,FALSE)</f>
        <v>457.93</v>
      </c>
    </row>
    <row r="134" spans="1:4" ht="15" thickBot="1">
      <c r="A134" s="4">
        <v>5264</v>
      </c>
      <c r="B134" s="5" t="s">
        <v>71</v>
      </c>
      <c r="C134" s="6" t="s">
        <v>5</v>
      </c>
      <c r="D134" s="19">
        <f>VLOOKUP($A134,'Load Sheet '!$A$4:$O$138,4,FALSE)</f>
        <v>444.93</v>
      </c>
    </row>
    <row r="135" spans="1:4" ht="15" thickBot="1">
      <c r="A135" s="4">
        <v>5276</v>
      </c>
      <c r="B135" s="5" t="s">
        <v>72</v>
      </c>
      <c r="C135" s="6" t="s">
        <v>5</v>
      </c>
      <c r="D135" s="19">
        <f>VLOOKUP($A135,'Load Sheet '!$A$4:$O$138,4,FALSE)</f>
        <v>457.93</v>
      </c>
    </row>
    <row r="136" spans="1:4" ht="15" thickBot="1">
      <c r="A136" s="4">
        <v>5278</v>
      </c>
      <c r="B136" s="5" t="s">
        <v>73</v>
      </c>
      <c r="C136" s="6" t="s">
        <v>5</v>
      </c>
      <c r="D136" s="19">
        <f>VLOOKUP($A136,'Load Sheet '!$A$4:$O$138,4,FALSE)</f>
        <v>444.93</v>
      </c>
    </row>
    <row r="137" spans="1:4" ht="15" thickBot="1">
      <c r="A137" s="4">
        <v>5550</v>
      </c>
      <c r="B137" s="5" t="s">
        <v>74</v>
      </c>
      <c r="C137" s="6" t="s">
        <v>5</v>
      </c>
      <c r="D137" s="19">
        <f>VLOOKUP($A137,'Load Sheet '!$A$4:$O$138,4,FALSE)</f>
        <v>496.91</v>
      </c>
    </row>
    <row r="138" spans="1:4" ht="15.5">
      <c r="A138" s="9"/>
      <c r="D138" s="17"/>
    </row>
    <row r="139" spans="1:4" ht="22.5" thickBot="1">
      <c r="A139" s="7" t="s">
        <v>75</v>
      </c>
      <c r="D139" s="17"/>
    </row>
    <row r="140" spans="1:4" ht="15" thickBot="1">
      <c r="A140" s="2" t="s">
        <v>1</v>
      </c>
      <c r="B140" s="3" t="s">
        <v>2</v>
      </c>
      <c r="C140" s="3" t="s">
        <v>3</v>
      </c>
      <c r="D140" s="22" t="s">
        <v>4</v>
      </c>
    </row>
    <row r="141" spans="1:4" ht="15" thickBot="1">
      <c r="A141" s="4">
        <v>8007</v>
      </c>
      <c r="B141" s="5" t="s">
        <v>77</v>
      </c>
      <c r="C141" s="6" t="s">
        <v>116</v>
      </c>
      <c r="D141" s="19">
        <f>VLOOKUP($A141,'Load Sheet '!$A$4:$O$138,4,FALSE)</f>
        <v>551.508375</v>
      </c>
    </row>
    <row r="142" spans="1:4" ht="15" thickBot="1">
      <c r="A142" s="4">
        <v>8032</v>
      </c>
      <c r="B142" s="5" t="s">
        <v>87</v>
      </c>
      <c r="C142" s="6" t="s">
        <v>116</v>
      </c>
      <c r="D142" s="19">
        <f>VLOOKUP($A142,'Load Sheet '!$A$4:$O$138,4,FALSE)</f>
        <v>710.33666666666647</v>
      </c>
    </row>
    <row r="143" spans="1:4" ht="15" thickBot="1">
      <c r="A143" s="4">
        <v>8036</v>
      </c>
      <c r="B143" s="5" t="s">
        <v>89</v>
      </c>
      <c r="C143" s="6" t="s">
        <v>116</v>
      </c>
      <c r="D143" s="19">
        <f>VLOOKUP($A143,'Load Sheet '!$A$4:$O$138,4,FALSE)</f>
        <v>898.78500000000008</v>
      </c>
    </row>
    <row r="144" spans="1:4" ht="15" thickBot="1">
      <c r="A144" s="4">
        <v>8040</v>
      </c>
      <c r="B144" s="5" t="s">
        <v>91</v>
      </c>
      <c r="C144" s="6" t="s">
        <v>116</v>
      </c>
      <c r="D144" s="19">
        <f>VLOOKUP($A144,'Load Sheet '!$A$4:$O$138,4,FALSE)</f>
        <v>1033.23</v>
      </c>
    </row>
    <row r="145" spans="1:4" ht="15" thickBot="1">
      <c r="A145" s="4">
        <v>8044</v>
      </c>
      <c r="B145" s="5" t="s">
        <v>93</v>
      </c>
      <c r="C145" s="6" t="s">
        <v>116</v>
      </c>
      <c r="D145" s="19">
        <f>VLOOKUP($A145,'Load Sheet '!$A$4:$O$138,4,FALSE)</f>
        <v>1151.5833333333333</v>
      </c>
    </row>
    <row r="146" spans="1:4" ht="15" thickBot="1">
      <c r="A146" s="4">
        <v>8048</v>
      </c>
      <c r="B146" s="5" t="s">
        <v>95</v>
      </c>
      <c r="C146" s="6" t="s">
        <v>116</v>
      </c>
      <c r="D146" s="19">
        <f>VLOOKUP($A146,'Load Sheet '!$A$4:$O$138,4,FALSE)</f>
        <v>1278.75</v>
      </c>
    </row>
    <row r="147" spans="1:4" ht="15" thickBot="1">
      <c r="A147" s="4">
        <v>8052</v>
      </c>
      <c r="B147" s="5" t="s">
        <v>97</v>
      </c>
      <c r="C147" s="6" t="s">
        <v>116</v>
      </c>
      <c r="D147" s="19">
        <f>VLOOKUP($A147,'Load Sheet '!$A$4:$O$138,4,FALSE)</f>
        <v>1407.9399999999998</v>
      </c>
    </row>
    <row r="148" spans="1:4" ht="15" thickBot="1">
      <c r="A148" s="4">
        <v>8056</v>
      </c>
      <c r="B148" s="5" t="s">
        <v>99</v>
      </c>
      <c r="C148" s="6" t="s">
        <v>116</v>
      </c>
      <c r="D148" s="19">
        <f>VLOOKUP($A148,'Load Sheet '!$A$4:$O$138,4,FALSE)</f>
        <v>1555.82</v>
      </c>
    </row>
    <row r="149" spans="1:4" ht="15" thickBot="1">
      <c r="A149" s="4">
        <v>8014</v>
      </c>
      <c r="B149" s="5" t="s">
        <v>78</v>
      </c>
      <c r="C149" s="6" t="s">
        <v>116</v>
      </c>
      <c r="D149" s="19">
        <f>VLOOKUP($A149,'Load Sheet '!$A$4:$O$138,4,FALSE)</f>
        <v>1699.95</v>
      </c>
    </row>
    <row r="150" spans="1:4" ht="15" thickBot="1">
      <c r="A150" s="4">
        <v>8018</v>
      </c>
      <c r="B150" s="5" t="s">
        <v>80</v>
      </c>
      <c r="C150" s="6" t="s">
        <v>116</v>
      </c>
      <c r="D150" s="19">
        <f>VLOOKUP($A150,'Load Sheet '!$A$4:$O$138,4,FALSE)</f>
        <v>1840.35</v>
      </c>
    </row>
    <row r="151" spans="1:4" ht="15" thickBot="1">
      <c r="A151" s="4">
        <v>8022</v>
      </c>
      <c r="B151" s="5" t="s">
        <v>82</v>
      </c>
      <c r="C151" s="6" t="s">
        <v>116</v>
      </c>
      <c r="D151" s="19">
        <f>VLOOKUP($A151,'Load Sheet '!$A$4:$O$138,4,FALSE)</f>
        <v>1977</v>
      </c>
    </row>
    <row r="152" spans="1:4" ht="15" thickBot="1">
      <c r="A152" s="4">
        <v>8028</v>
      </c>
      <c r="B152" s="5" t="s">
        <v>85</v>
      </c>
      <c r="C152" s="6" t="s">
        <v>116</v>
      </c>
      <c r="D152" s="19">
        <f>VLOOKUP($A152,'Load Sheet '!$A$4:$O$138,4,FALSE)</f>
        <v>2135.16</v>
      </c>
    </row>
    <row r="153" spans="1:4" ht="15" thickBot="1">
      <c r="A153" s="4">
        <v>8034</v>
      </c>
      <c r="B153" s="5" t="s">
        <v>88</v>
      </c>
      <c r="C153" s="6" t="s">
        <v>116</v>
      </c>
      <c r="D153" s="19">
        <f>VLOOKUP($A153,'Load Sheet '!$A$4:$O$138,4,FALSE)</f>
        <v>849.4849999999999</v>
      </c>
    </row>
    <row r="154" spans="1:4" ht="15" thickBot="1">
      <c r="A154" s="4">
        <v>8038</v>
      </c>
      <c r="B154" s="5" t="s">
        <v>90</v>
      </c>
      <c r="C154" s="6" t="s">
        <v>116</v>
      </c>
      <c r="D154" s="19">
        <f>VLOOKUP($A154,'Load Sheet '!$A$4:$O$138,4,FALSE)</f>
        <v>1051.2225000000001</v>
      </c>
    </row>
    <row r="155" spans="1:4" ht="15" thickBot="1">
      <c r="A155" s="4">
        <v>8042</v>
      </c>
      <c r="B155" s="5" t="s">
        <v>92</v>
      </c>
      <c r="C155" s="6" t="s">
        <v>116</v>
      </c>
      <c r="D155" s="19">
        <f>VLOOKUP($A155,'Load Sheet '!$A$4:$O$138,4,FALSE)</f>
        <v>1188.605</v>
      </c>
    </row>
    <row r="156" spans="1:4" ht="15" thickBot="1">
      <c r="A156" s="4">
        <v>8046</v>
      </c>
      <c r="B156" s="5" t="s">
        <v>94</v>
      </c>
      <c r="C156" s="6" t="s">
        <v>116</v>
      </c>
      <c r="D156" s="19">
        <f>VLOOKUP($A156,'Load Sheet '!$A$4:$O$138,4,FALSE)</f>
        <v>1333.1499999999999</v>
      </c>
    </row>
    <row r="157" spans="1:4" ht="15" thickBot="1">
      <c r="A157" s="4">
        <v>8050</v>
      </c>
      <c r="B157" s="5" t="s">
        <v>96</v>
      </c>
      <c r="C157" s="6" t="s">
        <v>116</v>
      </c>
      <c r="D157" s="19">
        <f>VLOOKUP($A157,'Load Sheet '!$A$4:$O$138,4,FALSE)</f>
        <v>1445.05</v>
      </c>
    </row>
    <row r="158" spans="1:4" ht="15" thickBot="1">
      <c r="A158" s="4">
        <v>8054</v>
      </c>
      <c r="B158" s="5" t="s">
        <v>98</v>
      </c>
      <c r="C158" s="6" t="s">
        <v>116</v>
      </c>
      <c r="D158" s="19">
        <f>VLOOKUP($A158,'Load Sheet '!$A$4:$O$138,4,FALSE)</f>
        <v>1580.6316666666667</v>
      </c>
    </row>
    <row r="159" spans="1:4" ht="15" thickBot="1">
      <c r="A159" s="4">
        <v>8058</v>
      </c>
      <c r="B159" s="5" t="s">
        <v>100</v>
      </c>
      <c r="C159" s="6" t="s">
        <v>116</v>
      </c>
      <c r="D159" s="19">
        <f>VLOOKUP($A159,'Load Sheet '!$A$4:$O$138,4,FALSE)</f>
        <v>1730.2349999999999</v>
      </c>
    </row>
    <row r="160" spans="1:4" ht="15" thickBot="1">
      <c r="A160" s="4">
        <v>8016</v>
      </c>
      <c r="B160" s="5" t="s">
        <v>79</v>
      </c>
      <c r="C160" s="6" t="s">
        <v>116</v>
      </c>
      <c r="D160" s="19">
        <f>VLOOKUP($A160,'Load Sheet '!$A$4:$O$138,4,FALSE)</f>
        <v>1849.21</v>
      </c>
    </row>
    <row r="161" spans="1:4" ht="15" thickBot="1">
      <c r="A161" s="4">
        <v>8020</v>
      </c>
      <c r="B161" s="5" t="s">
        <v>81</v>
      </c>
      <c r="C161" s="6" t="s">
        <v>116</v>
      </c>
      <c r="D161" s="19">
        <f>VLOOKUP($A161,'Load Sheet '!$A$4:$O$138,4,FALSE)</f>
        <v>1956.15</v>
      </c>
    </row>
    <row r="162" spans="1:4" ht="15" thickBot="1">
      <c r="A162" s="4">
        <v>8024</v>
      </c>
      <c r="B162" s="5" t="s">
        <v>83</v>
      </c>
      <c r="C162" s="6" t="s">
        <v>116</v>
      </c>
      <c r="D162" s="19">
        <f>VLOOKUP($A162,'Load Sheet '!$A$4:$O$138,4,FALSE)</f>
        <v>2051.06</v>
      </c>
    </row>
    <row r="163" spans="1:4" ht="15" thickBot="1">
      <c r="A163" s="4">
        <v>8026</v>
      </c>
      <c r="B163" s="5" t="s">
        <v>84</v>
      </c>
      <c r="C163" s="6" t="s">
        <v>116</v>
      </c>
      <c r="D163" s="19">
        <f>VLOOKUP($A163,'Load Sheet '!$A$4:$O$138,4,FALSE)</f>
        <v>2133.9499999999998</v>
      </c>
    </row>
    <row r="164" spans="1:4" ht="15" thickBot="1">
      <c r="A164" s="4">
        <v>8030</v>
      </c>
      <c r="B164" s="5" t="s">
        <v>86</v>
      </c>
      <c r="C164" s="6" t="s">
        <v>116</v>
      </c>
      <c r="D164" s="19">
        <f>VLOOKUP($A164,'Load Sheet '!$A$4:$O$138,4,FALSE)</f>
        <v>2292.02</v>
      </c>
    </row>
    <row r="165" spans="1:4" ht="15" thickBot="1">
      <c r="A165" s="4">
        <v>8002</v>
      </c>
      <c r="B165" s="5" t="s">
        <v>76</v>
      </c>
      <c r="C165" s="6" t="s">
        <v>116</v>
      </c>
      <c r="D165" s="19">
        <f>VLOOKUP($A165,'Load Sheet '!$A$4:$O$138,4,FALSE)</f>
        <v>1771.18</v>
      </c>
    </row>
    <row r="166" spans="1:4" ht="15" thickBot="1">
      <c r="A166" s="4">
        <v>8062</v>
      </c>
      <c r="B166" s="5" t="s">
        <v>101</v>
      </c>
      <c r="C166" s="6" t="s">
        <v>116</v>
      </c>
      <c r="D166" s="19">
        <f>VLOOKUP($A166,'Load Sheet '!$A$4:$O$138,4,FALSE)</f>
        <v>2039.4799999999998</v>
      </c>
    </row>
    <row r="167" spans="1:4">
      <c r="A167" s="13"/>
      <c r="B167" s="14"/>
      <c r="C167" s="13"/>
      <c r="D167" s="21"/>
    </row>
    <row r="168" spans="1:4">
      <c r="A168" s="13"/>
      <c r="B168" s="14"/>
      <c r="C168" s="13"/>
      <c r="D168" s="21"/>
    </row>
    <row r="169" spans="1:4">
      <c r="A169" s="13"/>
      <c r="B169" s="14"/>
      <c r="C169" s="13"/>
      <c r="D169" s="21"/>
    </row>
    <row r="170" spans="1:4">
      <c r="A170" s="13"/>
      <c r="B170" s="14"/>
      <c r="C170" s="13"/>
      <c r="D170" s="21"/>
    </row>
    <row r="171" spans="1:4">
      <c r="A171" s="13"/>
      <c r="B171" s="14"/>
      <c r="C171" s="13"/>
      <c r="D171" s="21"/>
    </row>
    <row r="172" spans="1:4">
      <c r="A172" s="13"/>
      <c r="B172" s="14"/>
      <c r="C172" s="13"/>
      <c r="D172" s="21"/>
    </row>
    <row r="173" spans="1:4" ht="15.5">
      <c r="A173" s="9"/>
      <c r="D173" s="17"/>
    </row>
    <row r="174" spans="1:4" ht="22.5" thickBot="1">
      <c r="A174" s="7" t="s">
        <v>102</v>
      </c>
      <c r="D174" s="17"/>
    </row>
    <row r="175" spans="1:4" ht="15" thickBot="1">
      <c r="A175" s="2" t="s">
        <v>1</v>
      </c>
      <c r="B175" s="3" t="s">
        <v>2</v>
      </c>
      <c r="C175" s="3" t="s">
        <v>3</v>
      </c>
      <c r="D175" s="22" t="s">
        <v>4</v>
      </c>
    </row>
    <row r="176" spans="1:4" ht="15" thickBot="1">
      <c r="A176" s="4">
        <v>8754</v>
      </c>
      <c r="B176" s="5" t="s">
        <v>103</v>
      </c>
      <c r="C176" s="6" t="s">
        <v>116</v>
      </c>
      <c r="D176" s="19">
        <f>VLOOKUP($A176,'Load Sheet '!$A$4:$O$138,4,FALSE)</f>
        <v>330</v>
      </c>
    </row>
    <row r="177" spans="1:16" ht="15" thickBot="1">
      <c r="A177" s="4">
        <v>8763</v>
      </c>
      <c r="B177" s="5" t="s">
        <v>104</v>
      </c>
      <c r="C177" s="6" t="s">
        <v>116</v>
      </c>
      <c r="D177" s="19">
        <f>VLOOKUP($A177,'Load Sheet '!$A$4:$O$138,4,FALSE)</f>
        <v>65.292455160000003</v>
      </c>
    </row>
    <row r="178" spans="1:16" ht="15.75" customHeight="1" thickBot="1">
      <c r="A178" s="4">
        <v>8764</v>
      </c>
      <c r="B178" s="5" t="s">
        <v>105</v>
      </c>
      <c r="C178" s="6" t="s">
        <v>116</v>
      </c>
      <c r="D178" s="19">
        <f>VLOOKUP($A178,'Load Sheet '!$A$4:$O$138,4,FALSE)</f>
        <v>72.75</v>
      </c>
    </row>
    <row r="179" spans="1:16" ht="15" thickBot="1">
      <c r="A179" s="4">
        <v>8765</v>
      </c>
      <c r="B179" s="5" t="s">
        <v>106</v>
      </c>
      <c r="C179" s="6" t="s">
        <v>116</v>
      </c>
      <c r="D179" s="19">
        <f>VLOOKUP($A179,'Load Sheet '!$A$4:$O$138,4,FALSE)</f>
        <v>80.200854360000008</v>
      </c>
    </row>
    <row r="180" spans="1:16" ht="15" thickBot="1">
      <c r="A180" s="4">
        <v>8766</v>
      </c>
      <c r="B180" s="5" t="s">
        <v>107</v>
      </c>
      <c r="C180" s="6" t="s">
        <v>116</v>
      </c>
      <c r="D180" s="19">
        <f>VLOOKUP($A180,'Load Sheet '!$A$4:$O$138,4,FALSE)</f>
        <v>83.710427180000011</v>
      </c>
    </row>
    <row r="181" spans="1:16" ht="15" thickBot="1">
      <c r="A181" s="4">
        <v>8767</v>
      </c>
      <c r="B181" s="5" t="s">
        <v>108</v>
      </c>
      <c r="C181" s="6" t="s">
        <v>116</v>
      </c>
      <c r="D181" s="19">
        <f>VLOOKUP($A181,'Load Sheet '!$A$4:$O$138,4,FALSE)</f>
        <v>87.22</v>
      </c>
      <c r="I181" s="30"/>
      <c r="J181" s="30"/>
      <c r="K181" s="30"/>
      <c r="L181" s="30"/>
      <c r="M181" s="30"/>
      <c r="N181" s="30"/>
      <c r="O181" s="30"/>
      <c r="P181" s="30"/>
    </row>
    <row r="182" spans="1:16" ht="15" thickBot="1">
      <c r="A182" s="4">
        <v>8768</v>
      </c>
      <c r="B182" s="5" t="s">
        <v>109</v>
      </c>
      <c r="C182" s="6" t="s">
        <v>116</v>
      </c>
      <c r="D182" s="19">
        <f>VLOOKUP($A182,'Load Sheet '!$A$4:$O$138,4,FALSE)</f>
        <v>93.93</v>
      </c>
      <c r="G182" s="29"/>
      <c r="H182" s="29"/>
      <c r="I182" s="30"/>
      <c r="J182" s="30"/>
      <c r="K182" s="30"/>
      <c r="L182" s="30"/>
      <c r="M182" s="30"/>
      <c r="N182" s="30"/>
      <c r="O182" s="30"/>
      <c r="P182" s="30"/>
    </row>
    <row r="183" spans="1:16" ht="15" thickBot="1">
      <c r="A183" s="4">
        <v>8769</v>
      </c>
      <c r="B183" s="5" t="s">
        <v>110</v>
      </c>
      <c r="C183" s="6" t="s">
        <v>116</v>
      </c>
      <c r="D183" s="19">
        <f>VLOOKUP($A183,'Load Sheet '!$A$4:$O$138,4,FALSE)</f>
        <v>110.03</v>
      </c>
      <c r="G183" s="29"/>
      <c r="H183" s="29"/>
      <c r="I183" s="30"/>
      <c r="J183" s="30"/>
      <c r="K183" s="30"/>
      <c r="L183" s="30"/>
      <c r="M183" s="30"/>
      <c r="N183" s="30"/>
      <c r="O183" s="30"/>
      <c r="P183" s="30"/>
    </row>
    <row r="184" spans="1:16" ht="15" thickBot="1">
      <c r="A184" s="4">
        <v>8770</v>
      </c>
      <c r="B184" s="5" t="s">
        <v>111</v>
      </c>
      <c r="C184" s="6" t="s">
        <v>116</v>
      </c>
      <c r="D184" s="19">
        <f>VLOOKUP($A184,'Load Sheet '!$A$4:$O$138,4,FALSE)</f>
        <v>123.45</v>
      </c>
      <c r="G184" s="29"/>
      <c r="H184" s="29"/>
      <c r="I184" s="30"/>
      <c r="J184" s="30"/>
      <c r="K184" s="30"/>
      <c r="L184" s="30"/>
      <c r="M184" s="30"/>
      <c r="N184" s="30"/>
      <c r="O184" s="30"/>
      <c r="P184" s="30"/>
    </row>
    <row r="185" spans="1:16" ht="15" thickBot="1">
      <c r="A185" s="4">
        <v>8791</v>
      </c>
      <c r="B185" s="5" t="s">
        <v>112</v>
      </c>
      <c r="C185" s="6" t="s">
        <v>116</v>
      </c>
      <c r="D185" s="19">
        <f>VLOOKUP($A185,'Load Sheet '!$A$4:$O$138,4,FALSE)</f>
        <v>134.18</v>
      </c>
      <c r="G185" s="29"/>
      <c r="H185" s="29"/>
      <c r="I185" s="30"/>
      <c r="J185" s="30"/>
      <c r="K185" s="30"/>
      <c r="L185" s="30"/>
      <c r="M185" s="30"/>
      <c r="N185" s="30"/>
      <c r="O185" s="30"/>
      <c r="P185" s="30"/>
    </row>
    <row r="186" spans="1:16" ht="15.5">
      <c r="A186" s="9"/>
      <c r="G186" s="29"/>
      <c r="H186" s="29"/>
      <c r="I186" s="30"/>
      <c r="J186" s="30"/>
      <c r="K186" s="30"/>
      <c r="L186" s="30"/>
      <c r="M186" s="30"/>
      <c r="N186" s="30"/>
      <c r="O186" s="30"/>
      <c r="P186" s="30"/>
    </row>
    <row r="187" spans="1:16" ht="15.5">
      <c r="A187" s="9"/>
      <c r="G187" s="29"/>
      <c r="H187" s="29"/>
      <c r="I187" s="30"/>
      <c r="J187" s="30"/>
      <c r="K187" s="30"/>
      <c r="L187" s="30"/>
      <c r="M187" s="30"/>
      <c r="N187" s="30"/>
      <c r="O187" s="30"/>
      <c r="P187" s="30"/>
    </row>
    <row r="188" spans="1:16" ht="15.5">
      <c r="A188" s="9"/>
      <c r="G188" s="29"/>
      <c r="H188" s="29"/>
      <c r="I188" s="30"/>
      <c r="J188" s="30"/>
      <c r="K188" s="30"/>
      <c r="L188" s="30"/>
      <c r="M188" s="30"/>
      <c r="N188" s="30"/>
      <c r="O188" s="30"/>
      <c r="P188" s="30"/>
    </row>
    <row r="189" spans="1:16" ht="15.5">
      <c r="A189" s="9"/>
      <c r="G189" s="29"/>
      <c r="H189" s="29"/>
      <c r="I189" s="30"/>
      <c r="J189" s="30"/>
      <c r="K189" s="30"/>
      <c r="L189" s="30"/>
      <c r="M189" s="30"/>
      <c r="N189" s="30"/>
      <c r="O189" s="30"/>
      <c r="P189" s="30"/>
    </row>
    <row r="190" spans="1:16" ht="15.5">
      <c r="A190" s="9"/>
      <c r="G190" s="29"/>
      <c r="H190" s="29"/>
      <c r="I190" s="30"/>
      <c r="J190" s="30"/>
      <c r="K190" s="30"/>
      <c r="L190" s="30"/>
      <c r="M190" s="30"/>
      <c r="N190" s="30"/>
      <c r="O190" s="30"/>
      <c r="P190" s="30"/>
    </row>
    <row r="191" spans="1:16" ht="15.5">
      <c r="A191" s="9"/>
      <c r="G191" s="29"/>
      <c r="H191" s="29"/>
    </row>
    <row r="192" spans="1:16" ht="15.5">
      <c r="A192" s="9"/>
    </row>
    <row r="193" spans="1:1" ht="15.5">
      <c r="A193" s="9"/>
    </row>
    <row r="194" spans="1:1" ht="15.5">
      <c r="A194" s="9"/>
    </row>
    <row r="195" spans="1:1" ht="15.5">
      <c r="A195" s="9"/>
    </row>
    <row r="196" spans="1:1" ht="15.5">
      <c r="A196" s="9"/>
    </row>
    <row r="197" spans="1:1" ht="15.5">
      <c r="A197" s="9"/>
    </row>
    <row r="198" spans="1:1" ht="15.5">
      <c r="A198" s="9"/>
    </row>
    <row r="199" spans="1:1" ht="15.5">
      <c r="A199" s="9"/>
    </row>
    <row r="200" spans="1:1" ht="15.5">
      <c r="A200" s="9"/>
    </row>
    <row r="201" spans="1:1" ht="15.5">
      <c r="A201" s="9"/>
    </row>
    <row r="202" spans="1:1" ht="15.5">
      <c r="A202" s="9"/>
    </row>
    <row r="203" spans="1:1" ht="15.5">
      <c r="A203" s="9"/>
    </row>
    <row r="204" spans="1:1" ht="15.5">
      <c r="A204" s="9"/>
    </row>
    <row r="205" spans="1:1" ht="15.5">
      <c r="A205" s="9"/>
    </row>
    <row r="206" spans="1:1" ht="15.5">
      <c r="A206" s="9"/>
    </row>
    <row r="207" spans="1:1" ht="15.5">
      <c r="A207" s="9"/>
    </row>
    <row r="208" spans="1:1" ht="15.5">
      <c r="A208" s="9"/>
    </row>
    <row r="209" spans="1:1" ht="15.5">
      <c r="A209" s="9"/>
    </row>
    <row r="210" spans="1:1" ht="15.5">
      <c r="A210" s="10" t="s">
        <v>113</v>
      </c>
    </row>
    <row r="211" spans="1:1" ht="15.5">
      <c r="A211" s="10" t="s">
        <v>113</v>
      </c>
    </row>
    <row r="212" spans="1:1" ht="15.5">
      <c r="A212" s="10" t="s">
        <v>113</v>
      </c>
    </row>
    <row r="214" spans="1:1" ht="15.5">
      <c r="A214" s="9"/>
    </row>
  </sheetData>
  <sheetProtection algorithmName="SHA-512" hashValue="VhvSYyf3q2BWLzxAU+CZQ4kX7lcjaFAs4ASvI735HOQQnSN26oOLf8qU3cpp40IUnZ15/XVwzWEB1511ri8MSQ==" saltValue="GF5DftAdmV7MWlwDX3TC4Q==" spinCount="100000" sheet="1" objects="1" scenarios="1"/>
  <phoneticPr fontId="54" type="noConversion"/>
  <pageMargins left="0.7" right="0.7" top="0.75" bottom="0.75" header="0.3" footer="0.3"/>
  <pageSetup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5"/>
  <sheetViews>
    <sheetView topLeftCell="A177" zoomScaleNormal="100" workbookViewId="0">
      <selection activeCell="D19" sqref="D19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'!$A$4:$O$138,5,FALSE)</f>
        <v>222.47791666666669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'!$A$4:$O$138,5,FALSE)</f>
        <v>172.25</v>
      </c>
    </row>
    <row r="9" spans="1:4" ht="22">
      <c r="A9" s="7"/>
    </row>
    <row r="10" spans="1:4" ht="16" thickBot="1">
      <c r="A10" s="1" t="s">
        <v>6</v>
      </c>
    </row>
    <row r="11" spans="1:4" ht="15" thickBot="1">
      <c r="A11" s="2" t="s">
        <v>1</v>
      </c>
      <c r="B11" s="3" t="s">
        <v>2</v>
      </c>
      <c r="C11" s="3" t="s">
        <v>3</v>
      </c>
      <c r="D11" s="15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'!$A$4:$O$138,5,FALSE)</f>
        <v>206.91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'!$A$4:$O$138,5,FALSE)</f>
        <v>194.91</v>
      </c>
    </row>
    <row r="14" spans="1:4" ht="18">
      <c r="A14" s="8"/>
    </row>
    <row r="15" spans="1:4" ht="16" thickBot="1">
      <c r="A15" s="1" t="s">
        <v>7</v>
      </c>
      <c r="B15" s="31"/>
    </row>
    <row r="16" spans="1:4" ht="15" thickBot="1">
      <c r="A16" s="2" t="s">
        <v>1</v>
      </c>
      <c r="B16" s="3" t="s">
        <v>2</v>
      </c>
      <c r="C16" s="3" t="s">
        <v>3</v>
      </c>
      <c r="D16" s="15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'!$A$4:$O$138,5,FALSE)</f>
        <v>215.51270833333334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v>215.51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'!$A$4:$O$138,5,FALSE)</f>
        <v>209.04732708333333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'!$A$4:$O$138,5,FALSE)</f>
        <v>210.43039350000001</v>
      </c>
    </row>
    <row r="21" spans="1:4" ht="15.5">
      <c r="A21" s="9"/>
    </row>
    <row r="22" spans="1:4" ht="16" thickBot="1">
      <c r="A22" s="1" t="s">
        <v>8</v>
      </c>
    </row>
    <row r="23" spans="1:4" ht="15" thickBot="1">
      <c r="A23" s="2" t="s">
        <v>1</v>
      </c>
      <c r="B23" s="3" t="s">
        <v>2</v>
      </c>
      <c r="C23" s="3" t="s">
        <v>3</v>
      </c>
      <c r="D23" s="15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'!$A$4:$O$138,5,FALSE)</f>
        <v>156.74166666666665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'!$A$4:$O$138,5,FALSE)</f>
        <v>156.74166666666665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'!$A$4:$O$138,5,FALSE)</f>
        <v>148.90458333333331</v>
      </c>
    </row>
    <row r="27" spans="1:4" ht="15.5">
      <c r="A27" s="9"/>
    </row>
    <row r="28" spans="1:4" ht="16" thickBot="1">
      <c r="A28" s="1" t="s">
        <v>9</v>
      </c>
    </row>
    <row r="29" spans="1:4" ht="15" thickBot="1">
      <c r="A29" s="2" t="s">
        <v>1</v>
      </c>
      <c r="B29" s="3" t="s">
        <v>2</v>
      </c>
      <c r="C29" s="3" t="s">
        <v>3</v>
      </c>
      <c r="D29" s="15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'!$A$4:$O$138,5,FALSE)</f>
        <v>234.93124999999998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'!$A$4:$O$138,5,FALSE)</f>
        <v>229.8167106609483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'!$A$4:$O$138,5,FALSE)</f>
        <v>227.25944099142248</v>
      </c>
    </row>
    <row r="33" spans="1:5" ht="15" thickBot="1">
      <c r="A33" s="25">
        <v>4506</v>
      </c>
      <c r="B33" s="26" t="s">
        <v>130</v>
      </c>
      <c r="C33" s="6" t="s">
        <v>5</v>
      </c>
      <c r="D33" s="19">
        <f>VLOOKUP($A33,'Load Sheet '!$A$4:$O$138,5,FALSE)</f>
        <v>183.246375</v>
      </c>
    </row>
    <row r="34" spans="1:5" ht="15" thickBot="1">
      <c r="A34" s="25">
        <v>4508</v>
      </c>
      <c r="B34" s="26" t="s">
        <v>131</v>
      </c>
      <c r="C34" s="6" t="s">
        <v>5</v>
      </c>
      <c r="D34" s="19">
        <f>VLOOKUP($A34,'Load Sheet '!$A$4:$O$138,5,FALSE)</f>
        <v>150.35599999999999</v>
      </c>
    </row>
    <row r="35" spans="1:5" ht="15.5">
      <c r="A35" s="9"/>
    </row>
    <row r="36" spans="1:5" ht="16" thickBot="1">
      <c r="A36" s="1" t="s">
        <v>10</v>
      </c>
    </row>
    <row r="37" spans="1:5" ht="15" thickBot="1">
      <c r="A37" s="2" t="s">
        <v>1</v>
      </c>
      <c r="B37" s="3" t="s">
        <v>2</v>
      </c>
      <c r="C37" s="3" t="s">
        <v>3</v>
      </c>
      <c r="D37" s="15" t="s">
        <v>4</v>
      </c>
    </row>
    <row r="38" spans="1:5" ht="15" thickBot="1">
      <c r="A38" s="25">
        <v>4520</v>
      </c>
      <c r="B38" s="26" t="s">
        <v>136</v>
      </c>
      <c r="C38" s="6" t="s">
        <v>5</v>
      </c>
      <c r="D38" s="19">
        <f>VLOOKUP($A38,'Load Sheet '!$A$4:$O$138,5,FALSE)</f>
        <v>261.83861231111445</v>
      </c>
    </row>
    <row r="39" spans="1:5" ht="15" thickBot="1">
      <c r="A39" s="25">
        <v>4522</v>
      </c>
      <c r="B39" s="26" t="s">
        <v>137</v>
      </c>
      <c r="C39" s="6" t="s">
        <v>5</v>
      </c>
      <c r="D39" s="19">
        <f>VLOOKUP($A39,'Load Sheet '!$A$4:$O$138,5,FALSE)</f>
        <v>243.64166492953009</v>
      </c>
    </row>
    <row r="40" spans="1:5" ht="15" thickBot="1">
      <c r="A40" s="25">
        <v>4524</v>
      </c>
      <c r="B40" s="26" t="s">
        <v>138</v>
      </c>
      <c r="C40" s="6" t="s">
        <v>5</v>
      </c>
      <c r="D40" s="19">
        <f>VLOOKUP($A40,'Load Sheet '!$A$4:$O$138,5,FALSE)</f>
        <v>206.71921875433995</v>
      </c>
    </row>
    <row r="41" spans="1:5" ht="15" thickBot="1">
      <c r="A41" s="25">
        <v>4526</v>
      </c>
      <c r="B41" s="26" t="s">
        <v>139</v>
      </c>
      <c r="C41" s="6" t="s">
        <v>5</v>
      </c>
      <c r="D41" s="19">
        <v>206.72</v>
      </c>
    </row>
    <row r="42" spans="1:5">
      <c r="A42" s="27"/>
      <c r="B42" s="28"/>
      <c r="C42" s="13"/>
      <c r="D42" s="13"/>
      <c r="E42" s="13"/>
    </row>
    <row r="43" spans="1:5">
      <c r="A43" s="27"/>
      <c r="B43" s="28"/>
      <c r="C43" s="13"/>
      <c r="D43" s="13"/>
      <c r="E43" s="13"/>
    </row>
    <row r="44" spans="1:5">
      <c r="A44" s="27"/>
      <c r="B44" s="28"/>
      <c r="C44" s="13"/>
      <c r="D44" s="13"/>
      <c r="E44" s="13"/>
    </row>
    <row r="45" spans="1:5">
      <c r="A45" s="27"/>
      <c r="B45" s="28"/>
      <c r="C45" s="13"/>
      <c r="D45" s="13"/>
      <c r="E45" s="13"/>
    </row>
    <row r="46" spans="1:5">
      <c r="A46" s="13"/>
      <c r="B46" s="14"/>
      <c r="C46" s="13"/>
      <c r="D46" s="13"/>
      <c r="E46" s="13"/>
    </row>
    <row r="47" spans="1:5" ht="16" thickBot="1">
      <c r="A47" s="1" t="s">
        <v>11</v>
      </c>
    </row>
    <row r="48" spans="1:5" ht="15" thickBot="1">
      <c r="A48" s="2" t="s">
        <v>1</v>
      </c>
      <c r="B48" s="3" t="s">
        <v>2</v>
      </c>
      <c r="C48" s="3" t="s">
        <v>3</v>
      </c>
      <c r="D48" s="15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'!$A$4:$O$138,5,FALSE)</f>
        <v>200.73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'!$A$4:$O$138,5,FALSE)</f>
        <v>200.73</v>
      </c>
    </row>
    <row r="51" spans="1:4" ht="15.5">
      <c r="A51" s="9"/>
    </row>
    <row r="52" spans="1:4" ht="16" thickBot="1">
      <c r="A52" s="1" t="s">
        <v>12</v>
      </c>
    </row>
    <row r="53" spans="1:4" ht="15" thickBot="1">
      <c r="A53" s="2" t="s">
        <v>1</v>
      </c>
      <c r="B53" s="3" t="s">
        <v>2</v>
      </c>
      <c r="C53" s="3" t="s">
        <v>3</v>
      </c>
      <c r="D53" s="15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'!$A$4:$O$138,5,FALSE)</f>
        <v>261.83861231111445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'!$A$4:$O$138,5,FALSE)</f>
        <v>243.64166492953009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'!$A$4:$O$138,5,FALSE)</f>
        <v>206.71921875433995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'!$A$4:$O$138,5,FALSE)</f>
        <v>214.70766209511385</v>
      </c>
    </row>
    <row r="58" spans="1:4" ht="15.5">
      <c r="A58" s="9"/>
    </row>
    <row r="59" spans="1:4" ht="16" thickBot="1">
      <c r="A59" s="1" t="s">
        <v>13</v>
      </c>
    </row>
    <row r="60" spans="1:4" ht="15" thickBot="1">
      <c r="A60" s="2" t="s">
        <v>1</v>
      </c>
      <c r="B60" s="3" t="s">
        <v>2</v>
      </c>
      <c r="C60" s="3" t="s">
        <v>3</v>
      </c>
      <c r="D60" s="15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'!$A$4:$O$138,5,FALSE)</f>
        <v>213.12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'!$A$4:$O$138,5,FALSE)</f>
        <v>203.12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15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'!$A$4:$O$138,5,FALSE)</f>
        <v>510.36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'!$A$4:$O$138,5,FALSE)</f>
        <v>477.74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'!$A$4:$O$138,5,FALSE)</f>
        <v>477.74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'!$A$4:$O$138,5,FALSE)</f>
        <v>601.14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'!$A$4:$O$138,5,FALSE)</f>
        <v>523.98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'!$A$4:$O$138,5,FALSE)</f>
        <v>475.75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'!$A$4:$O$138,5,FALSE)</f>
        <v>414.24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'!$A$4:$O$138,5,FALSE)</f>
        <v>173.52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'!$A$4:$O$138,5,FALSE)</f>
        <v>168.65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'!$A$4:$O$138,5,FALSE)</f>
        <v>429.63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'!$A$4:$O$138,5,FALSE)</f>
        <v>416.22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'!$A$4:$O$138,5,FALSE)</f>
        <v>264.19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'!$A$4:$O$138,5,FALSE)</f>
        <v>259.05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'!$A$4:$O$138,5,FALSE)</f>
        <v>236.99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'!$A$4:$O$138,5,FALSE)</f>
        <v>429.9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'!$A$4:$O$138,5,FALSE)</f>
        <v>369.27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'!$A$4:$O$138,5,FALSE)</f>
        <v>182.98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'!$A$4:$O$138,5,FALSE)</f>
        <v>358.3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'!$A$4:$O$138,5,FALSE)</f>
        <v>488.21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'!$A$4:$O$138,5,FALSE)</f>
        <v>466.93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'!$A$4:$O$138,5,FALSE)</f>
        <v>284.94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'!$A$4:$O$138,5,FALSE)</f>
        <v>350.81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'!$A$4:$O$138,5,FALSE)</f>
        <v>421.3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'!$A$4:$O$138,5,FALSE)</f>
        <v>418.49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'!$A$4:$O$138,5,FALSE)</f>
        <v>296.19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'!$A$4:$O$138,5,FALSE)</f>
        <v>303.13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'!$A$4:$O$138,5,FALSE)</f>
        <v>399.64</v>
      </c>
    </row>
    <row r="93" spans="1:4" ht="15" thickBot="1">
      <c r="A93" s="2" t="s">
        <v>1</v>
      </c>
      <c r="B93" s="3" t="s">
        <v>2</v>
      </c>
      <c r="C93" s="3" t="s">
        <v>3</v>
      </c>
      <c r="D93" s="15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'!$A$4:$O$138,5,FALSE)</f>
        <v>357.31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'!$A$4:$O$138,5,FALSE)</f>
        <v>297.62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'!$A$4:$O$138,5,FALSE)</f>
        <v>666.89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'!$A$4:$O$138,5,FALSE)</f>
        <v>628.30999999999995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'!$A$4:$O$138,5,FALSE)</f>
        <v>565.91999999999996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'!$A$4:$O$138,5,FALSE)</f>
        <v>507.06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'!$A$4:$O$138,5,FALSE)</f>
        <v>542.88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'!$A$4:$O$138,5,FALSE)</f>
        <v>496.04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'!$A$4:$O$138,5,FALSE)</f>
        <v>399.58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'!$A$4:$O$138,5,FALSE)</f>
        <v>392.42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'!$A$4:$O$138,5,FALSE)</f>
        <v>780.43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'!$A$4:$O$138,5,FALSE)</f>
        <v>736.61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'!$A$4:$O$138,5,FALSE)</f>
        <v>566.86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'!$A$4:$O$138,5,FALSE)</f>
        <v>529.1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'!$A$4:$O$138,5,FALSE)</f>
        <v>263.17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'!$A$4:$O$138,5,FALSE)</f>
        <v>409.34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'!$A$4:$O$138,5,FALSE)</f>
        <v>364.86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'!$A$4:$O$138,5,FALSE)</f>
        <v>225.92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'!$A$4:$O$138,5,FALSE)</f>
        <v>352.22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'!$A$4:$O$138,5,FALSE)</f>
        <v>336.94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'!$A$4:$O$138,5,FALSE)</f>
        <v>730.27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'!$A$4:$O$138,5,FALSE)</f>
        <v>659.18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'!$A$4:$O$138,5,FALSE)</f>
        <v>810.74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'!$A$4:$O$138,5,FALSE)</f>
        <v>630.52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'!$A$4:$O$138,5,FALSE)</f>
        <v>810.74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'!$A$4:$O$138,5,FALSE)</f>
        <v>742.67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'!$A$4:$O$138,5,FALSE)</f>
        <v>1030.6500000000001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'!$A$4:$O$138,5,FALSE)</f>
        <v>975.54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'!$A$4:$O$138,5,FALSE)</f>
        <v>993.89</v>
      </c>
    </row>
    <row r="123" spans="1:4">
      <c r="A123" s="13"/>
      <c r="B123" s="14"/>
      <c r="C123" s="13"/>
      <c r="D123" s="13"/>
    </row>
    <row r="124" spans="1:4" ht="15.5">
      <c r="A124" s="9"/>
    </row>
    <row r="125" spans="1:4" ht="22.5" thickBot="1">
      <c r="A125" s="7" t="s">
        <v>145</v>
      </c>
    </row>
    <row r="126" spans="1:4" ht="15" thickBot="1">
      <c r="A126" s="2" t="s">
        <v>1</v>
      </c>
      <c r="B126" s="3" t="s">
        <v>2</v>
      </c>
      <c r="C126" s="3" t="s">
        <v>3</v>
      </c>
      <c r="D126" s="15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'!$A$4:$O$138,5,FALSE)</f>
        <v>191.16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'!$A$4:$O$138,5,FALSE)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'!$A$4:$O$138,5,FALSE)</f>
        <v>287.88</v>
      </c>
    </row>
    <row r="130" spans="1:4">
      <c r="A130" s="13"/>
      <c r="B130" s="14"/>
      <c r="C130" s="13"/>
      <c r="D130" s="13"/>
    </row>
    <row r="131" spans="1:4" ht="15.5">
      <c r="A131" s="9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15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'!$A$4:$O$138,5,FALSE)</f>
        <v>453.18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'!$A$4:$O$138,5,FALSE)</f>
        <v>440.18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'!$A$4:$O$138,5,FALSE)</f>
        <v>453.18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'!$A$4:$O$138,5,FALSE)</f>
        <v>440.18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'!$A$4:$O$138,5,FALSE)</f>
        <v>500.35</v>
      </c>
    </row>
    <row r="139" spans="1:4" ht="15.5">
      <c r="A139" s="9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15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'!$A$4:$O$138,5,FALSE)</f>
        <v>551.41143750000003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'!$A$4:$O$138,5,FALSE)</f>
        <v>717.58749999999998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'!$A$4:$O$138,5,FALSE)</f>
        <v>889.48124999999993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'!$A$4:$O$138,5,FALSE)</f>
        <v>1037.5337499999998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'!$A$4:$O$138,5,FALSE)</f>
        <v>1156.5125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'!$A$4:$O$138,5,FALSE)</f>
        <v>1266.375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'!$A$4:$O$138,5,FALSE)</f>
        <v>1383.7787500000002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'!$A$4:$O$138,5,FALSE)</f>
        <v>1511.12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'!$A$4:$O$138,5,FALSE)</f>
        <v>1631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'!$A$4:$O$138,5,FALSE)</f>
        <v>1743.42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'!$A$4:$O$138,5,FALSE)</f>
        <v>1848.38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'!$A$4:$O$138,5,FALSE)</f>
        <v>1996.25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'!$A$4:$O$138,5,FALSE)</f>
        <v>841.96000000000015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'!$A$4:$O$138,5,FALSE)</f>
        <v>1059.62625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'!$A$4:$O$138,5,FALSE)</f>
        <v>1223.24125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'!$A$4:$O$138,5,FALSE)</f>
        <v>1339.8125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'!$A$4:$O$138,5,FALSE)</f>
        <v>1414.1812500000001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'!$A$4:$O$138,5,FALSE)</f>
        <v>1518.80125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'!$A$4:$O$138,5,FALSE)</f>
        <v>1640.9587500000002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'!$A$4:$O$138,5,FALSE)</f>
        <v>1750.92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'!$A$4:$O$138,5,FALSE)</f>
        <v>1848.93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'!$A$4:$O$138,5,FALSE)</f>
        <v>1934.98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'!$A$4:$O$138,5,FALSE)</f>
        <v>2009.07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'!$A$4:$O$138,5,FALSE)</f>
        <v>2157.89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'!$A$4:$O$138,5,FALSE)</f>
        <v>1782.4433333333334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'!$A$4:$O$138,5,FALSE)</f>
        <v>2023.72</v>
      </c>
    </row>
    <row r="168" spans="1:4">
      <c r="A168" s="13"/>
      <c r="B168" s="14"/>
      <c r="C168" s="13"/>
      <c r="D168" s="13"/>
    </row>
    <row r="169" spans="1:4" ht="15.5">
      <c r="A169" s="9"/>
    </row>
    <row r="170" spans="1:4" ht="22.5" thickBot="1">
      <c r="A170" s="7" t="s">
        <v>102</v>
      </c>
    </row>
    <row r="171" spans="1:4" ht="15" thickBot="1">
      <c r="A171" s="2" t="s">
        <v>1</v>
      </c>
      <c r="B171" s="3" t="s">
        <v>2</v>
      </c>
      <c r="C171" s="3" t="s">
        <v>3</v>
      </c>
      <c r="D171" s="15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'!$A$4:$O$138,5,FALSE)</f>
        <v>330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'!$A$4:$O$138,5,FALSE)</f>
        <v>63.384525081578943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'!$A$4:$O$138,5,FALSE)</f>
        <v>70.25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'!$A$4:$O$138,5,FALSE)</f>
        <v>77.119818010526316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'!$A$4:$O$138,5,FALSE)</f>
        <v>80.734909005263148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'!$A$4:$O$138,5,FALSE)</f>
        <v>84.35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'!$A$4:$O$138,5,FALSE)</f>
        <v>90.84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'!$A$4:$O$138,5,FALSE)</f>
        <v>106.41</v>
      </c>
    </row>
    <row r="180" spans="1:4" ht="15" thickBot="1">
      <c r="A180" s="4">
        <v>8770</v>
      </c>
      <c r="B180" s="5" t="s">
        <v>111</v>
      </c>
      <c r="C180" s="6" t="s">
        <v>116</v>
      </c>
      <c r="D180" s="19">
        <f>VLOOKUP($A180,'Load Sheet '!$A$4:$O$138,5,FALSE)</f>
        <v>119.39</v>
      </c>
    </row>
    <row r="181" spans="1:4" ht="15" thickBot="1">
      <c r="A181" s="4">
        <v>8791</v>
      </c>
      <c r="B181" s="5" t="s">
        <v>112</v>
      </c>
      <c r="C181" s="6" t="s">
        <v>116</v>
      </c>
      <c r="D181" s="19">
        <f>VLOOKUP($A181,'Load Sheet '!$A$4:$O$138,5,FALSE)</f>
        <v>129.77000000000001</v>
      </c>
    </row>
    <row r="182" spans="1:4" ht="15.5">
      <c r="A182" s="9"/>
    </row>
    <row r="183" spans="1:4" ht="15.5">
      <c r="A183" s="9"/>
    </row>
    <row r="184" spans="1:4" ht="15.5">
      <c r="A184" s="9"/>
    </row>
    <row r="185" spans="1:4" ht="15.5">
      <c r="A185" s="9"/>
    </row>
  </sheetData>
  <sheetProtection algorithmName="SHA-512" hashValue="U94fcKoHWuF9JhKbUTvvA0iumwpRNtRajW+qHGxsVACu1raRyw68sE+nGEBIPZUpwP4zZ+etLowLd9o1tIQ7mA==" saltValue="Snp1dUZ2nXVGy0SRoffFpQ==" spinCount="100000" sheet="1" objects="1" scenarios="1"/>
  <phoneticPr fontId="54" type="noConversion"/>
  <pageMargins left="0.43307086614173229" right="0.43307086614173229" top="0.51181102362204722" bottom="0.51181102362204722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6"/>
  <sheetViews>
    <sheetView topLeftCell="A177" zoomScaleNormal="100" workbookViewId="0">
      <selection activeCell="D19" sqref="D19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'!$A$4:$O$138,6,FALSE)</f>
        <v>215.87333333333333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'!$A$4:$O$138,6,FALSE)</f>
        <v>172.25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'!$A$4:$O$138,6,FALSE)</f>
        <v>210.43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'!$A$4:$O$138,6,FALSE)</f>
        <v>198.43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'!$A$4:$O$138,6,FALSE)</f>
        <v>209.43875000000003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v>209.44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'!$A$4:$O$138,6,FALSE)</f>
        <v>203.15558750000002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'!$A$4:$O$138,6,FALSE)</f>
        <v>210.285912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'!$A$4:$O$138,6,FALSE)</f>
        <v>136.98249999999999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'!$A$4:$O$138,6,FALSE)</f>
        <v>136.98249999999999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'!$A$4:$O$138,6,FALSE)</f>
        <v>130.13337499999997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'!$A$4:$O$138,6,FALSE)</f>
        <v>235.3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'!$A$4:$O$138,6,FALSE)</f>
        <v>230.17743283842037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'!$A$4:$O$138,6,FALSE)</f>
        <v>227.61614925763052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'!$A$4:$O$138,6,FALSE)</f>
        <v>183.53400000000002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'!$A$4:$O$138,6,FALSE)</f>
        <v>150.59200000000001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'!$A$4:$O$138,6,FALSE)</f>
        <v>249.79866733333333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'!$A$4:$O$138,6,FALSE)</f>
        <v>245.36761840505315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'!$A$4:$O$138,6,FALSE)</f>
        <v>230.32885010300075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'!$A$4:$O$138,6,FALSE)</f>
        <v>204.83490721333331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'!$A$4:$O$138,6,FALSE)</f>
        <v>191.73416666666665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'!$A$4:$O$138,6,FALSE)</f>
        <v>191.73416666666665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'!$A$4:$O$138,6,FALSE)</f>
        <v>249.79866733333333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'!$A$4:$O$138,6,FALSE)</f>
        <v>245.36761840505315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'!$A$4:$O$138,6,FALSE)</f>
        <v>230.32885010300075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'!$A$4:$O$138,6,FALSE)</f>
        <v>204.83490721333331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'!$A$4:$O$138,6,FALSE)</f>
        <v>215.87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'!$A$4:$O$138,6,FALSE)</f>
        <v>205.87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'!$A$4:$O$138,6,FALSE)</f>
        <v>516.76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'!$A$4:$O$138,6,FALSE)</f>
        <v>461.2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'!$A$4:$O$138,6,FALSE)</f>
        <v>461.2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'!$A$4:$O$138,6,FALSE)</f>
        <v>582.57000000000005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'!$A$4:$O$138,6,FALSE)</f>
        <v>505.4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'!$A$4:$O$138,6,FALSE)</f>
        <v>459.22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'!$A$4:$O$138,6,FALSE)</f>
        <v>397.27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'!$A$4:$O$138,6,FALSE)</f>
        <v>183.29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'!$A$4:$O$138,6,FALSE)</f>
        <v>181.15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'!$A$4:$O$138,6,FALSE)</f>
        <v>450.3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'!$A$4:$O$138,6,FALSE)</f>
        <v>444.88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'!$A$4:$O$138,6,FALSE)</f>
        <v>247.84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'!$A$4:$O$138,6,FALSE)</f>
        <v>247.1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'!$A$4:$O$138,6,FALSE)</f>
        <v>231.48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'!$A$4:$O$138,6,FALSE)</f>
        <v>417.5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'!$A$4:$O$138,6,FALSE)</f>
        <v>356.87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'!$A$4:$O$138,6,FALSE)</f>
        <v>177.47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'!$A$4:$O$138,6,FALSE)</f>
        <v>336.2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'!$A$4:$O$138,6,FALSE)</f>
        <v>442.52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'!$A$4:$O$138,6,FALSE)</f>
        <v>426.76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'!$A$4:$O$138,6,FALSE)</f>
        <v>267.31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'!$A$4:$O$138,6,FALSE)</f>
        <v>319.01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'!$A$4:$O$138,6,FALSE)</f>
        <v>390.99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'!$A$4:$O$138,6,FALSE)</f>
        <v>388.17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'!$A$4:$O$138,6,FALSE)</f>
        <v>271.17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'!$A$4:$O$138,6,FALSE)</f>
        <v>303.95999999999998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'!$A$4:$O$138,6,FALSE)</f>
        <v>388.56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'!$A$4:$O$138,6,FALSE)</f>
        <v>348.82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'!$A$4:$O$138,6,FALSE)</f>
        <v>299.27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'!$A$4:$O$138,6,FALSE)</f>
        <v>666.89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'!$A$4:$O$138,6,FALSE)</f>
        <v>628.30999999999995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'!$A$4:$O$138,6,FALSE)</f>
        <v>565.91999999999996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'!$A$4:$O$138,6,FALSE)</f>
        <v>507.06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'!$A$4:$O$138,6,FALSE)</f>
        <v>538.75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'!$A$4:$O$138,6,FALSE)</f>
        <v>494.66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'!$A$4:$O$138,6,FALSE)</f>
        <v>396.83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'!$A$4:$O$138,6,FALSE)</f>
        <v>386.91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'!$A$4:$O$138,6,FALSE)</f>
        <v>773.81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'!$A$4:$O$138,6,FALSE)</f>
        <v>730.82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'!$A$4:$O$138,6,FALSE)</f>
        <v>596.62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'!$A$4:$O$138,6,FALSE)</f>
        <v>559.69000000000005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'!$A$4:$O$138,6,FALSE)</f>
        <v>267.02999999999997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'!$A$4:$O$138,6,FALSE)</f>
        <v>399.91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'!$A$4:$O$138,6,FALSE)</f>
        <v>361.55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'!$A$4:$O$138,6,FALSE)</f>
        <v>245.26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'!$A$4:$O$138,6,FALSE)</f>
        <v>349.01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'!$A$4:$O$138,6,FALSE)</f>
        <v>338.6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'!$A$4:$O$138,6,FALSE)</f>
        <v>709.61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'!$A$4:$O$138,6,FALSE)</f>
        <v>705.47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'!$A$4:$O$138,6,FALSE)</f>
        <v>810.19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'!$A$4:$O$138,6,FALSE)</f>
        <v>627.21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'!$A$4:$O$138,6,FALSE)</f>
        <v>810.19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'!$A$4:$O$138,6,FALSE)</f>
        <v>767.48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'!$A$4:$O$138,6,FALSE)</f>
        <v>1021.01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'!$A$4:$O$138,6,FALSE)</f>
        <v>986.56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'!$A$4:$O$138,6,FALSE)</f>
        <v>992.07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'!$A$4:$O$138,6,FALSE)</f>
        <v>191.66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'!$A$4:$O$138,6,FALSE)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'!$A$4:$O$138,6,FALSE)</f>
        <v>287.88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'!$A$4:$O$138,6,FALSE)</f>
        <v>431.79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'!$A$4:$O$138,6,FALSE)</f>
        <v>418.79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'!$A$4:$O$138,6,FALSE)</f>
        <v>431.79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'!$A$4:$O$138,6,FALSE)</f>
        <v>418.79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'!$A$4:$O$138,6,FALSE)</f>
        <v>507.89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'!$A$4:$O$138,6,FALSE)</f>
        <v>549.47784375000003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'!$A$4:$O$138,6,FALSE)</f>
        <v>721.39374999999995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'!$A$4:$O$138,6,FALSE)</f>
        <v>895.27499999999998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'!$A$4:$O$138,6,FALSE)</f>
        <v>1040.248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'!$A$4:$O$138,6,FALSE)</f>
        <v>1153.308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'!$A$4:$O$138,6,FALSE)</f>
        <v>1253.925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'!$A$4:$O$138,6,FALSE)</f>
        <v>1353.1320000000001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'!$A$4:$O$138,6,FALSE)</f>
        <v>1504.67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'!$A$4:$O$138,6,FALSE)</f>
        <v>1654.6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'!$A$4:$O$138,6,FALSE)</f>
        <v>1802.92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'!$A$4:$O$138,6,FALSE)</f>
        <v>1949.63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'!$A$4:$O$138,6,FALSE)</f>
        <v>2105.6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'!$A$4:$O$138,6,FALSE)</f>
        <v>832.68499999999995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'!$A$4:$O$138,6,FALSE)</f>
        <v>1053.252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'!$A$4:$O$138,6,FALSE)</f>
        <v>1232.143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'!$A$4:$O$138,6,FALSE)</f>
        <v>1341.6779999999999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'!$A$4:$O$138,6,FALSE)</f>
        <v>1407.6899999999998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'!$A$4:$O$138,6,FALSE)</f>
        <v>1477.096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'!$A$4:$O$138,6,FALSE)</f>
        <v>1569.875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'!$A$4:$O$138,6,FALSE)</f>
        <v>1709.87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'!$A$4:$O$138,6,FALSE)</f>
        <v>1845.06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'!$A$4:$O$138,6,FALSE)</f>
        <v>1975.44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'!$A$4:$O$138,6,FALSE)</f>
        <v>2101.0100000000002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'!$A$4:$O$138,6,FALSE)</f>
        <v>2256.64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'!$A$4:$O$138,6,FALSE)</f>
        <v>1725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'!$A$4:$O$138,6,FALSE)</f>
        <v>1937.5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'!$A$4:$O$138,6,FALSE)</f>
        <v>340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'!$A$4:$O$138,6,FALSE)</f>
        <v>59.878703699999996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'!$A$4:$O$138,6,FALSE)</f>
        <v>70.819999999999993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'!$A$4:$O$138,6,FALSE)</f>
        <v>81.763973371428563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'!$A$4:$O$138,6,FALSE)</f>
        <v>85.951986685714274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'!$A$4:$O$138,6,FALSE)</f>
        <v>90.14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'!$A$4:$O$138,6,FALSE)</f>
        <v>97.07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'!$A$4:$O$138,6,FALSE)</f>
        <v>113.71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'!$A$4:$O$138,6,FALSE)</f>
        <v>127.58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'!$A$4:$O$138,6,FALSE)</f>
        <v>138.66999999999999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SDPWWtcHHb+WfF1Z5i27uoHs9RoC+sdp5bHIxeEIINK9z/50b3uC7BvjFfjVYIK/8WUi7pn7TTpnh8hfM4xBXg==" saltValue="SwZ5RH9rKekEaH+hVDoiDQ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6"/>
  <sheetViews>
    <sheetView topLeftCell="A179" zoomScaleNormal="100" workbookViewId="0">
      <selection activeCell="D18" sqref="D18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'!$A$4:$O$138,7,FALSE)</f>
        <v>211.4725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'!$A$4:$O$138,7,FALSE)</f>
        <v>195.2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'!$A$4:$O$138,7,FALSE)</f>
        <v>200.33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'!$A$4:$O$138,7,FALSE)</f>
        <v>188.33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'!$A$4:$O$138,7,FALSE)</f>
        <v>206.75125000000003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v>206.75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'!$A$4:$O$138,7,FALSE)</f>
        <v>200.54871250000002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'!$A$4:$O$138,7,FALSE)</f>
        <v>213.85007999999999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'!$A$4:$O$138,7,FALSE)</f>
        <v>139.21916666666667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'!$A$4:$O$138,7,FALSE)</f>
        <v>139.21916666666667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'!$A$4:$O$138,7,FALSE)</f>
        <v>132.25820833333333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'!$A$4:$O$138,7,FALSE)</f>
        <v>235.57187500000001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'!$A$4:$O$138,7,FALSE)</f>
        <v>230.44338902011583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'!$A$4:$O$138,7,FALSE)</f>
        <v>227.87914603017373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'!$A$4:$O$138,7,FALSE)</f>
        <v>183.74606250000002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'!$A$4:$O$138,7,FALSE)</f>
        <v>150.76600000000002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'!$A$4:$O$138,7,FALSE)</f>
        <v>234.63357300000001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'!$A$4:$O$138,7,FALSE)</f>
        <v>231.09678035778634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'!$A$4:$O$138,7,FALSE)</f>
        <v>220.51009436513988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'!$A$4:$O$138,7,FALSE)</f>
        <v>192.39952986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'!$A$4:$O$138,7,FALSE)</f>
        <v>202.40166666666667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'!$A$4:$O$138,7,FALSE)</f>
        <v>202.40166666666667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'!$A$4:$O$138,7,FALSE)</f>
        <v>234.63357300000001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'!$A$4:$O$138,7,FALSE)</f>
        <v>231.09678035778634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'!$A$4:$O$138,7,FALSE)</f>
        <v>220.51009436513988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'!$A$4:$O$138,7,FALSE)</f>
        <v>192.39952986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'!$A$4:$O$138,7,FALSE)</f>
        <v>208.06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'!$A$4:$O$138,7,FALSE)</f>
        <v>198.06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'!$A$4:$O$138,7,FALSE)</f>
        <v>501.55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'!$A$4:$O$138,7,FALSE)</f>
        <v>356.48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'!$A$4:$O$138,7,FALSE)</f>
        <v>356.48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'!$A$4:$O$138,7,FALSE)</f>
        <v>524.30999999999995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'!$A$4:$O$138,7,FALSE)</f>
        <v>447.15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'!$A$4:$O$138,7,FALSE)</f>
        <v>354.5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'!$A$4:$O$138,7,FALSE)</f>
        <v>292.11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'!$A$4:$O$138,7,FALSE)</f>
        <v>176.79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'!$A$4:$O$138,7,FALSE)</f>
        <v>174.26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'!$A$4:$O$138,7,FALSE)</f>
        <v>450.3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'!$A$4:$O$138,7,FALSE)</f>
        <v>446.81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'!$A$4:$O$138,7,FALSE)</f>
        <v>240.86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'!$A$4:$O$138,7,FALSE)</f>
        <v>239.02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'!$A$4:$O$138,7,FALSE)</f>
        <v>209.71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'!$A$4:$O$138,7,FALSE)</f>
        <v>395.45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'!$A$4:$O$138,7,FALSE)</f>
        <v>334.82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'!$A$4:$O$138,7,FALSE)</f>
        <v>156.25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'!$A$4:$O$138,7,FALSE)</f>
        <v>337.85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'!$A$4:$O$138,7,FALSE)</f>
        <v>416.56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'!$A$4:$O$138,7,FALSE)</f>
        <v>398.92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'!$A$4:$O$138,7,FALSE)</f>
        <v>246.69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'!$A$4:$O$138,7,FALSE)</f>
        <v>326.12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'!$A$4:$O$138,7,FALSE)</f>
        <v>386.52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'!$A$4:$O$138,7,FALSE)</f>
        <v>383.77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'!$A$4:$O$138,7,FALSE)</f>
        <v>266.37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'!$A$4:$O$138,7,FALSE)</f>
        <v>281.25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'!$A$4:$O$138,7,FALSE)</f>
        <v>369.38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'!$A$4:$O$138,7,FALSE)</f>
        <v>319.33999999999997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'!$A$4:$O$138,7,FALSE)</f>
        <v>269.13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'!$A$4:$O$138,7,FALSE)</f>
        <v>650.36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'!$A$4:$O$138,7,FALSE)</f>
        <v>611.78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'!$A$4:$O$138,7,FALSE)</f>
        <v>551.15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'!$A$4:$O$138,7,FALSE)</f>
        <v>499.78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'!$A$4:$O$138,7,FALSE)</f>
        <v>512.35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'!$A$4:$O$138,7,FALSE)</f>
        <v>468.48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'!$A$4:$O$138,7,FALSE)</f>
        <v>388.56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'!$A$4:$O$138,7,FALSE)</f>
        <v>371.2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'!$A$4:$O$138,7,FALSE)</f>
        <v>767.75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'!$A$4:$O$138,7,FALSE)</f>
        <v>724.21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'!$A$4:$O$138,7,FALSE)</f>
        <v>591.38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'!$A$4:$O$138,7,FALSE)</f>
        <v>548.39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'!$A$4:$O$138,7,FALSE)</f>
        <v>251.66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'!$A$4:$O$138,7,FALSE)</f>
        <v>368.94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'!$A$4:$O$138,7,FALSE)</f>
        <v>308.42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'!$A$4:$O$138,7,FALSE)</f>
        <v>238.43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'!$A$4:$O$138,7,FALSE)</f>
        <v>347.75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'!$A$4:$O$138,7,FALSE)</f>
        <v>322.61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'!$A$4:$O$138,7,FALSE)</f>
        <v>694.45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'!$A$4:$O$138,7,FALSE)</f>
        <v>705.47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'!$A$4:$O$138,7,FALSE)</f>
        <v>815.7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'!$A$4:$O$138,7,FALSE)</f>
        <v>630.52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'!$A$4:$O$138,7,FALSE)</f>
        <v>815.7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'!$A$4:$O$138,7,FALSE)</f>
        <v>771.61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'!$A$4:$O$138,7,FALSE)</f>
        <v>1030.6500000000001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'!$A$4:$O$138,7,FALSE)</f>
        <v>986.56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'!$A$4:$O$138,7,FALSE)</f>
        <v>997.58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'!$A$4:$O$138,7,FALSE)</f>
        <v>202.58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'!$A$4:$O$138,7,FALSE)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'!$A$4:$O$138,7,FALSE)</f>
        <v>287.88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'!$A$4:$O$138,7,FALSE)</f>
        <v>423.92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'!$A$4:$O$138,7,FALSE)</f>
        <v>410.92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'!$A$4:$O$138,7,FALSE)</f>
        <v>423.92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'!$A$4:$O$138,7,FALSE)</f>
        <v>410.92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'!$A$4:$O$138,7,FALSE)</f>
        <v>512.03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'!$A$4:$O$138,7,FALSE)</f>
        <v>573.26259375000006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'!$A$4:$O$138,7,FALSE)</f>
        <v>756.7349999999999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'!$A$4:$O$138,7,FALSE)</f>
        <v>940.23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'!$A$4:$O$138,7,FALSE)</f>
        <v>1094.0874999999999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'!$A$4:$O$138,7,FALSE)</f>
        <v>1212.3800000000001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'!$A$4:$O$138,7,FALSE)</f>
        <v>1301.6625000000001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'!$A$4:$O$138,7,FALSE)</f>
        <v>1383.26875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'!$A$4:$O$138,7,FALSE)</f>
        <v>1536.44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'!$A$4:$O$138,7,FALSE)</f>
        <v>1687.6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'!$A$4:$O$138,7,FALSE)</f>
        <v>1836.74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'!$A$4:$O$138,7,FALSE)</f>
        <v>1983.88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'!$A$4:$O$138,7,FALSE)</f>
        <v>2142.59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'!$A$4:$O$138,7,FALSE)</f>
        <v>864.61374999999998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'!$A$4:$O$138,7,FALSE)</f>
        <v>1089.2025000000001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'!$A$4:$O$138,7,FALSE)</f>
        <v>1280.68875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'!$A$4:$O$138,7,FALSE)</f>
        <v>1402.7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'!$A$4:$O$138,7,FALSE)</f>
        <v>1485.8062500000001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'!$A$4:$O$138,7,FALSE)</f>
        <v>1537.1399999999999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'!$A$4:$O$138,7,FALSE)</f>
        <v>1600.8687499999999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'!$A$4:$O$138,7,FALSE)</f>
        <v>1746.8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'!$A$4:$O$138,7,FALSE)</f>
        <v>1888.43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'!$A$4:$O$138,7,FALSE)</f>
        <v>2025.76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'!$A$4:$O$138,7,FALSE)</f>
        <v>2158.79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'!$A$4:$O$138,7,FALSE)</f>
        <v>2318.6999999999998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'!$A$4:$O$138,7,FALSE)</f>
        <v>1841.6666666666667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'!$A$4:$O$138,7,FALSE)</f>
        <v>1950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'!$A$4:$O$138,7,FALSE)</f>
        <v>380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'!$A$4:$O$138,7,FALSE)</f>
        <v>70.333137114285719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'!$A$4:$O$138,7,FALSE)</f>
        <v>89.77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'!$A$4:$O$138,7,FALSE)</f>
        <v>109.20914925714285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'!$A$4:$O$138,7,FALSE)</f>
        <v>116.58457462857143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'!$A$4:$O$138,7,FALSE)</f>
        <v>123.96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'!$A$4:$O$138,7,FALSE)</f>
        <v>133.5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'!$A$4:$O$138,7,FALSE)</f>
        <v>156.38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'!$A$4:$O$138,7,FALSE)</f>
        <v>175.45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'!$A$4:$O$138,7,FALSE)</f>
        <v>190.71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CdQ0b62ZK9UYdgd4FzPMlrNjGhP0TvsGrHTuH18LuiMFiW3il7YxO2IsbjIT3HFytxK/Eb5IwFCFwuFbbS3Dzg==" saltValue="mNrl68XQ5wP1oKlgZWrT5Q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6"/>
  <sheetViews>
    <sheetView topLeftCell="A13" zoomScaleNormal="100" workbookViewId="0">
      <selection activeCell="L17" sqref="L17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'!$A$4:$O$138,8,FALSE)</f>
        <v>214.34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'!$A$4:$O$138,8,FALSE)</f>
        <v>195.2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'!$A$4:$O$138,8,FALSE)</f>
        <v>200.86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'!$A$4:$O$138,8,FALSE)</f>
        <v>188.86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'!$A$4:$O$138,8,FALSE)</f>
        <v>212.22144444444447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f>VLOOKUP($A18,'Load Sheet '!$A$4:$O$138,8,FALSE)</f>
        <v>211.27799999999996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'!$A$4:$O$138,8,FALSE)</f>
        <v>205.85480111111113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'!$A$4:$O$138,8,FALSE)</f>
        <v>204.93965999999995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'!$A$4:$O$138,8,FALSE)</f>
        <v>141.05133333333333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'!$A$4:$O$138,8,FALSE)</f>
        <v>141.05133333333333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'!$A$4:$O$138,8,FALSE)</f>
        <v>133.99876666666665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'!$A$4:$O$138,8,FALSE)</f>
        <v>237.73141666666669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'!$A$4:$O$138,8,FALSE)</f>
        <v>232.49064297638418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'!$A$4:$O$138,8,FALSE)</f>
        <v>230.59947416666665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'!$A$4:$O$138,8,FALSE)</f>
        <v>185.43050500000001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'!$A$4:$O$138,8,FALSE)</f>
        <v>152.14810666666668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'!$A$4:$O$138,8,FALSE)</f>
        <v>233.74270266666667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'!$A$4:$O$138,8,FALSE)</f>
        <v>229.55767308188456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'!$A$4:$O$138,8,FALSE)</f>
        <v>215.99465283619196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'!$A$4:$O$138,8,FALSE)</f>
        <v>191.66901618666665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'!$A$4:$O$138,8,FALSE)</f>
        <v>203.23400000000001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'!$A$4:$O$138,8,FALSE)</f>
        <v>203.23400000000001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'!$A$4:$O$138,8,FALSE)</f>
        <v>233.74270266666667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'!$A$4:$O$138,8,FALSE)</f>
        <v>229.55767308188456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'!$A$4:$O$138,8,FALSE)</f>
        <v>215.99465283619196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'!$A$4:$O$138,8,FALSE)</f>
        <v>191.66901618666665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'!$A$4:$O$138,8,FALSE)</f>
        <v>203.93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'!$A$4:$O$138,8,FALSE)</f>
        <v>193.93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'!$A$4:$O$138,8,FALSE)</f>
        <v>488.98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'!$A$4:$O$138,8,FALSE)</f>
        <v>296.95999999999998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'!$A$4:$O$138,8,FALSE)</f>
        <v>296.95999999999998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'!$A$4:$O$138,8,FALSE)</f>
        <v>475.53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'!$A$4:$O$138,8,FALSE)</f>
        <v>390.92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'!$A$4:$O$138,8,FALSE)</f>
        <v>294.98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'!$A$4:$O$138,8,FALSE)</f>
        <v>231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'!$A$4:$O$138,8,FALSE)</f>
        <v>190.03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'!$A$4:$O$138,8,FALSE)</f>
        <v>171.96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'!$A$4:$O$138,8,FALSE)</f>
        <v>434.68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'!$A$4:$O$138,8,FALSE)</f>
        <v>420.42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'!$A$4:$O$138,8,FALSE)</f>
        <v>238.54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'!$A$4:$O$138,8,FALSE)</f>
        <v>238.1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'!$A$4:$O$138,8,FALSE)</f>
        <v>171.96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'!$A$4:$O$138,8,FALSE)</f>
        <v>363.76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'!$A$4:$O$138,8,FALSE)</f>
        <v>299.83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'!$A$4:$O$138,8,FALSE)</f>
        <v>120.15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'!$A$4:$O$138,8,FALSE)</f>
        <v>348.77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'!$A$4:$O$138,8,FALSE)</f>
        <v>439.46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'!$A$4:$O$138,8,FALSE)</f>
        <v>424.25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'!$A$4:$O$138,8,FALSE)</f>
        <v>257.5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'!$A$4:$O$138,8,FALSE)</f>
        <v>338.98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'!$A$4:$O$138,8,FALSE)</f>
        <v>393.61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'!$A$4:$O$138,8,FALSE)</f>
        <v>390.74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'!$A$4:$O$138,8,FALSE)</f>
        <v>274.91000000000003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'!$A$4:$O$138,8,FALSE)</f>
        <v>297.14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'!$A$4:$O$138,8,FALSE)</f>
        <v>366.01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'!$A$4:$O$138,8,FALSE)</f>
        <v>325.22000000000003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'!$A$4:$O$138,8,FALSE)</f>
        <v>257.5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'!$A$4:$O$138,8,FALSE)</f>
        <v>661.95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'!$A$4:$O$138,8,FALSE)</f>
        <v>625.58000000000004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'!$A$4:$O$138,8,FALSE)</f>
        <v>556.26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'!$A$4:$O$138,8,FALSE)</f>
        <v>504.9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'!$A$4:$O$138,8,FALSE)</f>
        <v>513.94000000000005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'!$A$4:$O$138,8,FALSE)</f>
        <v>470.42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'!$A$4:$O$138,8,FALSE)</f>
        <v>392.42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'!$A$4:$O$138,8,FALSE)</f>
        <v>378.53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'!$A$4:$O$138,8,FALSE)</f>
        <v>761.25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'!$A$4:$O$138,8,FALSE)</f>
        <v>718.26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'!$A$4:$O$138,8,FALSE)</f>
        <v>580.91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'!$A$4:$O$138,8,FALSE)</f>
        <v>537.91999999999996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'!$A$4:$O$138,8,FALSE)</f>
        <v>242.59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'!$A$4:$O$138,8,FALSE)</f>
        <v>382.81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'!$A$4:$O$138,8,FALSE)</f>
        <v>330.25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'!$A$4:$O$138,8,FALSE)</f>
        <v>218.96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'!$A$4:$O$138,8,FALSE)</f>
        <v>325.35000000000002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'!$A$4:$O$138,8,FALSE)</f>
        <v>317.10000000000002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'!$A$4:$O$138,8,FALSE)</f>
        <v>694.45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'!$A$4:$O$138,8,FALSE)</f>
        <v>705.47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'!$A$4:$O$138,8,FALSE)</f>
        <v>815.7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'!$A$4:$O$138,8,FALSE)</f>
        <v>625.22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'!$A$4:$O$138,8,FALSE)</f>
        <v>815.7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'!$A$4:$O$138,8,FALSE)</f>
        <v>791.45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'!$A$4:$O$138,8,FALSE)</f>
        <v>1030.6500000000001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'!$A$4:$O$138,8,FALSE)</f>
        <v>992.07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'!$A$4:$O$138,8,FALSE)</f>
        <v>997.58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'!$A$4:$O$138,8,FALSE)</f>
        <v>207.36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'!$A$4:$O$138,8,FALSE)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'!$A$4:$O$138,8,FALSE)</f>
        <v>287.88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'!$A$4:$O$138,8,FALSE)</f>
        <v>414.13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'!$A$4:$O$138,8,FALSE)</f>
        <v>401.13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'!$A$4:$O$138,8,FALSE)</f>
        <v>414.13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'!$A$4:$O$138,8,FALSE)</f>
        <v>401.13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'!$A$4:$O$138,8,FALSE)</f>
        <v>518.69000000000005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'!$A$4:$O$138,8,FALSE)</f>
        <v>543.10162500000001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'!$A$4:$O$138,8,FALSE)</f>
        <v>722.75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'!$A$4:$O$138,8,FALSE)</f>
        <v>913.17375000000004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'!$A$4:$O$138,8,FALSE)</f>
        <v>1048.663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'!$A$4:$O$138,8,FALSE)</f>
        <v>1174.433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'!$A$4:$O$138,8,FALSE)</f>
        <v>1267.5749999999998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'!$A$4:$O$138,8,FALSE)</f>
        <v>1362.65625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'!$A$4:$O$138,8,FALSE)</f>
        <v>1499.33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'!$A$4:$O$138,8,FALSE)</f>
        <v>1631.03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'!$A$4:$O$138,8,FALSE)</f>
        <v>1757.75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'!$A$4:$O$138,8,FALSE)</f>
        <v>1879.5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'!$A$4:$O$138,8,FALSE)</f>
        <v>2029.86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'!$A$4:$O$138,8,FALSE)</f>
        <v>813.29500000000007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'!$A$4:$O$138,8,FALSE)</f>
        <v>1050.57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'!$A$4:$O$138,8,FALSE)</f>
        <v>1253.0787500000001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'!$A$4:$O$138,8,FALSE)</f>
        <v>1375.1790000000001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'!$A$4:$O$138,8,FALSE)</f>
        <v>1464.3187500000001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'!$A$4:$O$138,8,FALSE)</f>
        <v>1517.3009999999999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'!$A$4:$O$138,8,FALSE)</f>
        <v>1560.2800000000002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'!$A$4:$O$138,8,FALSE)</f>
        <v>1693.78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'!$A$4:$O$138,8,FALSE)</f>
        <v>1821.43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'!$A$4:$O$138,8,FALSE)</f>
        <v>1943.22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'!$A$4:$O$138,8,FALSE)</f>
        <v>2059.16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'!$A$4:$O$138,8,FALSE)</f>
        <v>2211.69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'!$A$4:$O$138,8,FALSE)</f>
        <v>1716.6666666666667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'!$A$4:$O$138,8,FALSE)</f>
        <v>1910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'!$A$4:$O$138,8,FALSE)</f>
        <v>400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'!$A$4:$O$138,8,FALSE)</f>
        <v>64.802742030909087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'!$A$4:$O$138,8,FALSE)</f>
        <v>76.099999999999994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'!$A$4:$O$138,8,FALSE)</f>
        <v>87.402212060000025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'!$A$4:$O$138,8,FALSE)</f>
        <v>109.02610603000002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'!$A$4:$O$138,8,FALSE)</f>
        <v>130.65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'!$A$4:$O$138,8,FALSE)</f>
        <v>140.69999999999999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'!$A$4:$O$138,8,FALSE)</f>
        <v>164.82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'!$A$4:$O$138,8,FALSE)</f>
        <v>184.92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'!$A$4:$O$138,8,FALSE)</f>
        <v>201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eg5W4Wl3e8Tl/0cUMoSoIFnCuQz7QzQb1+sWvACuaJ03ONCjv7+fWvQFeHkNrwVV9TC2zPjB5kYOav+nI4sRsw==" saltValue="7tBEJukVM2emoMLzauK3ig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6"/>
  <sheetViews>
    <sheetView topLeftCell="A176" zoomScaleNormal="100" workbookViewId="0">
      <selection activeCell="D185" sqref="D185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'!$A$4:$O$138,9,FALSE)</f>
        <v>214.34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'!$A$4:$O$138,9,FALSE)</f>
        <v>195.2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'!$A$4:$O$138,9,FALSE)</f>
        <v>209.58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'!$A$4:$O$138,9,FALSE)</f>
        <v>197.58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'!$A$4:$O$138,9,FALSE)</f>
        <v>223.15541666666664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f>VLOOKUP($A18,'Load Sheet '!$A$4:$O$138,9,FALSE)</f>
        <v>211.27799999999999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'!$A$4:$O$138,9,FALSE)</f>
        <v>216.46075416666665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'!$A$4:$O$138,9,FALSE)</f>
        <v>204.93965999999998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'!$A$4:$O$138,9,FALSE)</f>
        <v>166.62833333333333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'!$A$4:$O$138,9,FALSE)</f>
        <v>166.62833333333333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'!$A$4:$O$138,9,FALSE)</f>
        <v>158.29691666666665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'!$A$4:$O$138,9,FALSE)</f>
        <v>239.78385416666669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'!$A$4:$O$138,9,FALSE)</f>
        <v>234.49783462456634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'!$A$4:$O$138,9,FALSE)</f>
        <v>232.59033854166665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'!$A$4:$O$138,9,FALSE)</f>
        <v>187.03140625000003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'!$A$4:$O$138,9,FALSE)</f>
        <v>153.46166666666667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'!$A$4:$O$138,9,FALSE)</f>
        <v>238.06862466666666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'!$A$4:$O$138,9,FALSE)</f>
        <v>233.85803211448146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'!$A$4:$O$138,9,FALSE)</f>
        <v>220.18472589109734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'!$A$4:$O$138,9,FALSE)</f>
        <v>195.21627222666666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'!$A$4:$O$138,9,FALSE)</f>
        <v>214.46999999999997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'!$A$4:$O$138,9,FALSE)</f>
        <v>214.46999999999997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'!$A$4:$O$138,9,FALSE)</f>
        <v>238.06862466666666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'!$A$4:$O$138,9,FALSE)</f>
        <v>233.85803211448146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'!$A$4:$O$138,9,FALSE)</f>
        <v>220.18472589109734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'!$A$4:$O$138,9,FALSE)</f>
        <v>195.21627222666666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'!$A$4:$O$138,9,FALSE)</f>
        <v>211.28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'!$A$4:$O$138,9,FALSE)</f>
        <v>201.28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'!$A$4:$O$138,9,FALSE)</f>
        <v>503.75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'!$A$4:$O$138,9,FALSE)</f>
        <v>279.32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'!$A$4:$O$138,9,FALSE)</f>
        <v>279.32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'!$A$4:$O$138,9,FALSE)</f>
        <v>497.58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'!$A$4:$O$138,9,FALSE)</f>
        <v>410.06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'!$A$4:$O$138,9,FALSE)</f>
        <v>277.33999999999997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'!$A$4:$O$138,9,FALSE)</f>
        <v>214.07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'!$A$4:$O$138,9,FALSE)</f>
        <v>199.52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'!$A$4:$O$138,9,FALSE)</f>
        <v>171.96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'!$A$4:$O$138,9,FALSE)</f>
        <v>427.33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'!$A$4:$O$138,9,FALSE)</f>
        <v>414.84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'!$A$4:$O$138,9,FALSE)</f>
        <v>248.02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'!$A$4:$O$138,9,FALSE)</f>
        <v>247.47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'!$A$4:$O$138,9,FALSE)</f>
        <v>171.96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'!$A$4:$O$138,9,FALSE)</f>
        <v>363.76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'!$A$4:$O$138,9,FALSE)</f>
        <v>297.62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'!$A$4:$O$138,9,FALSE)</f>
        <v>120.15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'!$A$4:$O$138,9,FALSE)</f>
        <v>367.51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'!$A$4:$O$138,9,FALSE)</f>
        <v>473.93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'!$A$4:$O$138,9,FALSE)</f>
        <v>460.6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'!$A$4:$O$138,9,FALSE)</f>
        <v>266.76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'!$A$4:$O$138,9,FALSE)</f>
        <v>357.37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'!$A$4:$O$138,9,FALSE)</f>
        <v>407.85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'!$A$4:$O$138,9,FALSE)</f>
        <v>405.21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'!$A$4:$O$138,9,FALSE)</f>
        <v>282.85000000000002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'!$A$4:$O$138,9,FALSE)</f>
        <v>300.49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'!$A$4:$O$138,9,FALSE)</f>
        <v>381.18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'!$A$4:$O$138,9,FALSE)</f>
        <v>351.08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'!$A$4:$O$138,9,FALSE)</f>
        <v>261.91000000000003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'!$A$4:$O$138,9,FALSE)</f>
        <v>675.27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'!$A$4:$O$138,9,FALSE)</f>
        <v>644.13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'!$A$4:$O$138,9,FALSE)</f>
        <v>564.98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'!$A$4:$O$138,9,FALSE)</f>
        <v>513.45000000000005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'!$A$4:$O$138,9,FALSE)</f>
        <v>560.74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'!$A$4:$O$138,9,FALSE)</f>
        <v>497.91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'!$A$4:$O$138,9,FALSE)</f>
        <v>416.12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'!$A$4:$O$138,9,FALSE)</f>
        <v>416.12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'!$A$4:$O$138,9,FALSE)</f>
        <v>763.34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'!$A$4:$O$138,9,FALSE)</f>
        <v>709.88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'!$A$4:$O$138,9,FALSE)</f>
        <v>580.91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'!$A$4:$O$138,9,FALSE)</f>
        <v>537.91999999999996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'!$A$4:$O$138,9,FALSE)</f>
        <v>230.88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'!$A$4:$O$138,9,FALSE)</f>
        <v>377.04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'!$A$4:$O$138,9,FALSE)</f>
        <v>316.3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'!$A$4:$O$138,9,FALSE)</f>
        <v>202.16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'!$A$4:$O$138,9,FALSE)</f>
        <v>348.25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'!$A$4:$O$138,9,FALSE)</f>
        <v>287.70999999999998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'!$A$4:$O$138,9,FALSE)</f>
        <v>690.32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'!$A$4:$O$138,9,FALSE)</f>
        <v>705.47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'!$A$4:$O$138,9,FALSE)</f>
        <v>815.7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'!$A$4:$O$138,9,FALSE)</f>
        <v>621.70000000000005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'!$A$4:$O$138,9,FALSE)</f>
        <v>815.7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'!$A$4:$O$138,9,FALSE)</f>
        <v>804.68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'!$A$4:$O$138,9,FALSE)</f>
        <v>1034.78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'!$A$4:$O$138,9,FALSE)</f>
        <v>986.56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'!$A$4:$O$138,9,FALSE)</f>
        <v>1003.09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'!$A$4:$O$138,9,FALSE)</f>
        <v>194.03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'!$A$4:$O$138,9,FALSE)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'!$A$4:$O$138,9,FALSE)</f>
        <v>287.88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'!$A$4:$O$138,9,FALSE)</f>
        <v>425.21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'!$A$4:$O$138,9,FALSE)</f>
        <v>412.21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'!$A$4:$O$138,9,FALSE)</f>
        <v>425.21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'!$A$4:$O$138,9,FALSE)</f>
        <v>412.21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'!$A$4:$O$138,9,FALSE)</f>
        <v>498.52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'!$A$4:$O$138,9,FALSE)</f>
        <v>522.95512500000007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'!$A$4:$O$138,9,FALSE)</f>
        <v>672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'!$A$4:$O$138,9,FALSE)</f>
        <v>856.48500000000001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'!$A$4:$O$138,9,FALSE)</f>
        <v>1030.6266666666668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'!$A$4:$O$138,9,FALSE)</f>
        <v>1152.2983333333334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'!$A$4:$O$138,9,FALSE)</f>
        <v>1265.3812499999999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'!$A$4:$O$138,9,FALSE)</f>
        <v>1313.7316666666666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'!$A$4:$O$138,9,FALSE)</f>
        <v>1439.89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'!$A$4:$O$138,9,FALSE)</f>
        <v>1560.07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'!$A$4:$O$138,9,FALSE)</f>
        <v>1674.28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'!$A$4:$O$138,9,FALSE)</f>
        <v>1782.5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'!$A$4:$O$138,9,FALSE)</f>
        <v>1925.1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'!$A$4:$O$138,9,FALSE)</f>
        <v>807.06500000000005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'!$A$4:$O$138,9,FALSE)</f>
        <v>1041.6150000000002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'!$A$4:$O$138,9,FALSE)</f>
        <v>1215.5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'!$A$4:$O$138,9,FALSE)</f>
        <v>1295.5962500000001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'!$A$4:$O$138,9,FALSE)</f>
        <v>1417.7437500000001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'!$A$4:$O$138,9,FALSE)</f>
        <v>1531.1899999999998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'!$A$4:$O$138,9,FALSE)</f>
        <v>1554.4375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'!$A$4:$O$138,9,FALSE)</f>
        <v>1667.7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'!$A$4:$O$138,9,FALSE)</f>
        <v>1771.37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'!$A$4:$O$138,9,FALSE)</f>
        <v>1865.45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'!$A$4:$O$138,9,FALSE)</f>
        <v>1949.94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'!$A$4:$O$138,9,FALSE)</f>
        <v>2094.38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'!$A$4:$O$138,9,FALSE)</f>
        <v>1629.1666666666667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'!$A$4:$O$138,9,FALSE)</f>
        <v>1820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'!$A$4:$O$138,9,FALSE)</f>
        <v>390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'!$A$4:$O$138,9,FALSE)</f>
        <v>52.642569559999998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'!$A$4:$O$138,9,FALSE)</f>
        <v>60.41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'!$A$4:$O$138,9,FALSE)</f>
        <v>68.182450619999997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'!$A$4:$O$138,9,FALSE)</f>
        <v>95.576225309999998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'!$A$4:$O$138,9,FALSE)</f>
        <v>122.97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'!$A$4:$O$138,9,FALSE)</f>
        <v>132.43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'!$A$4:$O$138,9,FALSE)</f>
        <v>155.13999999999999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'!$A$4:$O$138,9,FALSE)</f>
        <v>174.05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'!$A$4:$O$138,9,FALSE)</f>
        <v>189.19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Uu7dPjVO347f2QdaOxP+z2zr/kTp11xo673F+pPq5+RpBWduURzebpWamAiyptO0/eQUx299U7DJp14/Y7XkgQ==" saltValue="BvDVDwdGmOyKFvm0kmT3uA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6"/>
  <sheetViews>
    <sheetView topLeftCell="A172" zoomScaleNormal="100" workbookViewId="0">
      <selection activeCell="D8" sqref="D8"/>
    </sheetView>
  </sheetViews>
  <sheetFormatPr defaultRowHeight="14.5"/>
  <cols>
    <col min="1" max="1" width="8.1796875" customWidth="1"/>
    <col min="2" max="2" width="46.26953125" customWidth="1"/>
    <col min="3" max="3" width="15.453125" customWidth="1"/>
    <col min="4" max="4" width="11.1796875" customWidth="1"/>
  </cols>
  <sheetData>
    <row r="1" spans="1:4">
      <c r="D1" s="16"/>
    </row>
    <row r="2" spans="1:4">
      <c r="D2" s="16"/>
    </row>
    <row r="3" spans="1:4">
      <c r="D3" s="16"/>
    </row>
    <row r="4" spans="1:4" ht="22">
      <c r="A4" s="7" t="s">
        <v>145</v>
      </c>
      <c r="D4" s="16"/>
    </row>
    <row r="5" spans="1:4" ht="16" thickBot="1">
      <c r="A5" s="1" t="s">
        <v>0</v>
      </c>
      <c r="D5" s="16"/>
    </row>
    <row r="6" spans="1:4" ht="15" thickBot="1">
      <c r="A6" s="11" t="s">
        <v>1</v>
      </c>
      <c r="B6" s="2" t="s">
        <v>2</v>
      </c>
      <c r="C6" s="2" t="s">
        <v>3</v>
      </c>
      <c r="D6" s="15" t="s">
        <v>4</v>
      </c>
    </row>
    <row r="7" spans="1:4" ht="15" thickBot="1">
      <c r="A7" s="23">
        <v>5230</v>
      </c>
      <c r="B7" s="24" t="s">
        <v>119</v>
      </c>
      <c r="C7" s="12" t="s">
        <v>5</v>
      </c>
      <c r="D7" s="19">
        <f>VLOOKUP($A7,'Load Sheet '!$A$4:$O$138,10,FALSE)</f>
        <v>213.57133333333331</v>
      </c>
    </row>
    <row r="8" spans="1:4" ht="15" thickBot="1">
      <c r="A8" s="23">
        <v>5232</v>
      </c>
      <c r="B8" s="24" t="s">
        <v>120</v>
      </c>
      <c r="C8" s="12" t="s">
        <v>5</v>
      </c>
      <c r="D8" s="19">
        <f>VLOOKUP($A8,'Load Sheet '!$A$4:$O$138,10,FALSE)</f>
        <v>195.21</v>
      </c>
    </row>
    <row r="9" spans="1:4" ht="22">
      <c r="A9" s="7"/>
      <c r="D9" s="20"/>
    </row>
    <row r="10" spans="1:4" ht="16" thickBot="1">
      <c r="A10" s="1" t="s">
        <v>6</v>
      </c>
      <c r="D10" s="20"/>
    </row>
    <row r="11" spans="1:4" ht="15" thickBot="1">
      <c r="A11" s="2" t="s">
        <v>1</v>
      </c>
      <c r="B11" s="3" t="s">
        <v>2</v>
      </c>
      <c r="C11" s="3" t="s">
        <v>3</v>
      </c>
      <c r="D11" s="18" t="s">
        <v>4</v>
      </c>
    </row>
    <row r="12" spans="1:4" ht="15" thickBot="1">
      <c r="A12" s="25">
        <v>5101</v>
      </c>
      <c r="B12" s="26" t="s">
        <v>117</v>
      </c>
      <c r="C12" s="6" t="s">
        <v>5</v>
      </c>
      <c r="D12" s="19">
        <f>VLOOKUP($A12,'Load Sheet '!$A$4:$O$138,10,FALSE)</f>
        <v>200.09</v>
      </c>
    </row>
    <row r="13" spans="1:4" ht="15" thickBot="1">
      <c r="A13" s="25">
        <v>5102</v>
      </c>
      <c r="B13" s="26" t="s">
        <v>118</v>
      </c>
      <c r="C13" s="6" t="s">
        <v>5</v>
      </c>
      <c r="D13" s="19">
        <f>VLOOKUP($A13,'Load Sheet '!$A$4:$O$138,10,FALSE)</f>
        <v>188.09</v>
      </c>
    </row>
    <row r="14" spans="1:4" ht="18">
      <c r="A14" s="8"/>
      <c r="D14" s="20"/>
    </row>
    <row r="15" spans="1:4" ht="16" thickBot="1">
      <c r="A15" s="1" t="s">
        <v>7</v>
      </c>
      <c r="B15" s="31"/>
      <c r="D15" s="20"/>
    </row>
    <row r="16" spans="1:4" ht="15" thickBot="1">
      <c r="A16" s="2" t="s">
        <v>1</v>
      </c>
      <c r="B16" s="3" t="s">
        <v>2</v>
      </c>
      <c r="C16" s="3" t="s">
        <v>3</v>
      </c>
      <c r="D16" s="18" t="s">
        <v>4</v>
      </c>
    </row>
    <row r="17" spans="1:4" ht="15" thickBot="1">
      <c r="A17" s="25">
        <v>4540</v>
      </c>
      <c r="B17" s="26" t="s">
        <v>123</v>
      </c>
      <c r="C17" s="6" t="s">
        <v>5</v>
      </c>
      <c r="D17" s="19">
        <f>VLOOKUP($A17,'Load Sheet '!$A$4:$O$138,10,FALSE)</f>
        <v>204.03638888888887</v>
      </c>
    </row>
    <row r="18" spans="1:4" ht="15" thickBot="1">
      <c r="A18" s="25">
        <v>4542</v>
      </c>
      <c r="B18" s="26" t="s">
        <v>124</v>
      </c>
      <c r="C18" s="6" t="s">
        <v>5</v>
      </c>
      <c r="D18" s="19">
        <v>204.04</v>
      </c>
    </row>
    <row r="19" spans="1:4" ht="15" thickBot="1">
      <c r="A19" s="25">
        <v>4560</v>
      </c>
      <c r="B19" s="26" t="s">
        <v>125</v>
      </c>
      <c r="C19" s="6" t="s">
        <v>5</v>
      </c>
      <c r="D19" s="19">
        <f>VLOOKUP($A19,'Load Sheet '!$A$4:$O$138,10,FALSE)</f>
        <v>197.91529722222219</v>
      </c>
    </row>
    <row r="20" spans="1:4" ht="15" thickBot="1">
      <c r="A20" s="25">
        <v>4562</v>
      </c>
      <c r="B20" s="26" t="s">
        <v>126</v>
      </c>
      <c r="C20" s="6" t="s">
        <v>5</v>
      </c>
      <c r="D20" s="19">
        <f>VLOOKUP($A20,'Load Sheet '!$A$4:$O$138,10,FALSE)</f>
        <v>204.93965999999995</v>
      </c>
    </row>
    <row r="21" spans="1:4" ht="15.5">
      <c r="A21" s="9"/>
      <c r="D21" s="20"/>
    </row>
    <row r="22" spans="1:4" ht="16" thickBot="1">
      <c r="A22" s="1" t="s">
        <v>8</v>
      </c>
      <c r="D22" s="20"/>
    </row>
    <row r="23" spans="1:4" ht="15" thickBot="1">
      <c r="A23" s="2" t="s">
        <v>1</v>
      </c>
      <c r="B23" s="3" t="s">
        <v>2</v>
      </c>
      <c r="C23" s="3" t="s">
        <v>3</v>
      </c>
      <c r="D23" s="18" t="s">
        <v>4</v>
      </c>
    </row>
    <row r="24" spans="1:4" ht="15" thickBot="1">
      <c r="A24" s="25">
        <v>4580</v>
      </c>
      <c r="B24" s="26" t="s">
        <v>142</v>
      </c>
      <c r="C24" s="6" t="s">
        <v>5</v>
      </c>
      <c r="D24" s="19">
        <f>VLOOKUP($A24,'Load Sheet '!$A$4:$O$138,10,FALSE)</f>
        <v>136.98666666666668</v>
      </c>
    </row>
    <row r="25" spans="1:4" ht="15" thickBot="1">
      <c r="A25" s="25">
        <v>4582</v>
      </c>
      <c r="B25" s="26" t="s">
        <v>143</v>
      </c>
      <c r="C25" s="6" t="s">
        <v>5</v>
      </c>
      <c r="D25" s="19">
        <f>VLOOKUP($A25,'Load Sheet '!$A$4:$O$138,10,FALSE)</f>
        <v>136.98666666666668</v>
      </c>
    </row>
    <row r="26" spans="1:4" ht="15" thickBot="1">
      <c r="A26" s="25">
        <v>4584</v>
      </c>
      <c r="B26" s="26" t="s">
        <v>144</v>
      </c>
      <c r="C26" s="6" t="s">
        <v>5</v>
      </c>
      <c r="D26" s="19">
        <f>VLOOKUP($A26,'Load Sheet '!$A$4:$O$138,10,FALSE)</f>
        <v>130.13733333333334</v>
      </c>
    </row>
    <row r="27" spans="1:4" ht="15.5">
      <c r="A27" s="9"/>
      <c r="D27" s="20"/>
    </row>
    <row r="28" spans="1:4" ht="16" thickBot="1">
      <c r="A28" s="1" t="s">
        <v>9</v>
      </c>
      <c r="D28" s="20"/>
    </row>
    <row r="29" spans="1:4" ht="15" thickBot="1">
      <c r="A29" s="2" t="s">
        <v>1</v>
      </c>
      <c r="B29" s="3" t="s">
        <v>2</v>
      </c>
      <c r="C29" s="3" t="s">
        <v>3</v>
      </c>
      <c r="D29" s="22" t="s">
        <v>4</v>
      </c>
    </row>
    <row r="30" spans="1:4" ht="15" thickBot="1">
      <c r="A30" s="25">
        <v>4500</v>
      </c>
      <c r="B30" s="26" t="s">
        <v>127</v>
      </c>
      <c r="C30" s="6" t="s">
        <v>5</v>
      </c>
      <c r="D30" s="19">
        <f>VLOOKUP($A30,'Load Sheet '!$A$4:$O$138,10,FALSE)</f>
        <v>240.19816666666665</v>
      </c>
    </row>
    <row r="31" spans="1:4" ht="15" thickBot="1">
      <c r="A31" s="25">
        <v>4502</v>
      </c>
      <c r="B31" s="26" t="s">
        <v>128</v>
      </c>
      <c r="C31" s="6" t="s">
        <v>5</v>
      </c>
      <c r="D31" s="19">
        <f>VLOOKUP($A31,'Load Sheet '!$A$4:$O$138,10,FALSE)</f>
        <v>234.90301363232535</v>
      </c>
    </row>
    <row r="32" spans="1:4" ht="15" thickBot="1">
      <c r="A32" s="25">
        <v>4504</v>
      </c>
      <c r="B32" s="26" t="s">
        <v>129</v>
      </c>
      <c r="C32" s="6" t="s">
        <v>5</v>
      </c>
      <c r="D32" s="19">
        <f>VLOOKUP($A32,'Load Sheet '!$A$4:$O$138,10,FALSE)</f>
        <v>232.99222166666664</v>
      </c>
    </row>
    <row r="33" spans="1:4" ht="15" thickBot="1">
      <c r="A33" s="25">
        <v>4506</v>
      </c>
      <c r="B33" s="26" t="s">
        <v>130</v>
      </c>
      <c r="C33" s="6" t="s">
        <v>5</v>
      </c>
      <c r="D33" s="19">
        <f>VLOOKUP($A33,'Load Sheet '!$A$4:$O$138,10,FALSE)</f>
        <v>187.35457</v>
      </c>
    </row>
    <row r="34" spans="1:4" ht="15" thickBot="1">
      <c r="A34" s="25">
        <v>4508</v>
      </c>
      <c r="B34" s="26" t="s">
        <v>131</v>
      </c>
      <c r="C34" s="6" t="s">
        <v>5</v>
      </c>
      <c r="D34" s="19">
        <f>VLOOKUP($A34,'Load Sheet '!$A$4:$O$138,10,FALSE)</f>
        <v>153.72682666666665</v>
      </c>
    </row>
    <row r="35" spans="1:4" ht="15.5">
      <c r="A35" s="9"/>
      <c r="D35" s="20"/>
    </row>
    <row r="36" spans="1:4" ht="16" thickBot="1">
      <c r="A36" s="1" t="s">
        <v>10</v>
      </c>
      <c r="D36" s="20"/>
    </row>
    <row r="37" spans="1:4" ht="15" thickBot="1">
      <c r="A37" s="2" t="s">
        <v>1</v>
      </c>
      <c r="B37" s="3" t="s">
        <v>2</v>
      </c>
      <c r="C37" s="3" t="s">
        <v>3</v>
      </c>
      <c r="D37" s="22" t="s">
        <v>4</v>
      </c>
    </row>
    <row r="38" spans="1:4" ht="15" thickBot="1">
      <c r="A38" s="25">
        <v>4520</v>
      </c>
      <c r="B38" s="26" t="s">
        <v>136</v>
      </c>
      <c r="C38" s="6" t="s">
        <v>5</v>
      </c>
      <c r="D38" s="19">
        <f>VLOOKUP($A38,'Load Sheet '!$A$4:$O$138,10,FALSE)</f>
        <v>223.08473013333332</v>
      </c>
    </row>
    <row r="39" spans="1:4" ht="15" thickBot="1">
      <c r="A39" s="25">
        <v>4522</v>
      </c>
      <c r="B39" s="26" t="s">
        <v>137</v>
      </c>
      <c r="C39" s="6" t="s">
        <v>5</v>
      </c>
      <c r="D39" s="19">
        <f>VLOOKUP($A39,'Load Sheet '!$A$4:$O$138,10,FALSE)</f>
        <v>219.07505899355451</v>
      </c>
    </row>
    <row r="40" spans="1:4" ht="15" thickBot="1">
      <c r="A40" s="25">
        <v>4524</v>
      </c>
      <c r="B40" s="26" t="s">
        <v>138</v>
      </c>
      <c r="C40" s="6" t="s">
        <v>5</v>
      </c>
      <c r="D40" s="19">
        <f>VLOOKUP($A40,'Load Sheet '!$A$4:$O$138,10,FALSE)</f>
        <v>206.12023500817472</v>
      </c>
    </row>
    <row r="41" spans="1:4" ht="15" thickBot="1">
      <c r="A41" s="25">
        <v>4526</v>
      </c>
      <c r="B41" s="26" t="s">
        <v>139</v>
      </c>
      <c r="C41" s="6" t="s">
        <v>5</v>
      </c>
      <c r="D41" s="19">
        <f>VLOOKUP($A41,'Load Sheet '!$A$4:$O$138,10,FALSE)</f>
        <v>182.92947870933332</v>
      </c>
    </row>
    <row r="42" spans="1:4">
      <c r="A42" s="27"/>
      <c r="B42" s="28"/>
      <c r="C42" s="13"/>
      <c r="D42" s="21"/>
    </row>
    <row r="43" spans="1:4">
      <c r="A43" s="27"/>
      <c r="B43" s="28"/>
      <c r="C43" s="13"/>
      <c r="D43" s="21"/>
    </row>
    <row r="44" spans="1:4">
      <c r="A44" s="27"/>
      <c r="B44" s="28"/>
      <c r="C44" s="13"/>
      <c r="D44" s="20"/>
    </row>
    <row r="45" spans="1:4">
      <c r="A45" s="27"/>
      <c r="B45" s="28"/>
      <c r="C45" s="13"/>
    </row>
    <row r="46" spans="1:4">
      <c r="A46" s="13"/>
      <c r="B46" s="14"/>
      <c r="C46" s="13"/>
    </row>
    <row r="47" spans="1:4" ht="16" thickBot="1">
      <c r="A47" s="1" t="s">
        <v>11</v>
      </c>
    </row>
    <row r="48" spans="1:4" ht="15" thickBot="1">
      <c r="A48" s="2" t="s">
        <v>1</v>
      </c>
      <c r="B48" s="3" t="s">
        <v>2</v>
      </c>
      <c r="C48" s="3" t="s">
        <v>3</v>
      </c>
      <c r="D48" s="22" t="s">
        <v>4</v>
      </c>
    </row>
    <row r="49" spans="1:4" ht="15" thickBot="1">
      <c r="A49" s="25">
        <v>4650</v>
      </c>
      <c r="B49" s="26" t="s">
        <v>140</v>
      </c>
      <c r="C49" s="6" t="s">
        <v>5</v>
      </c>
      <c r="D49" s="19">
        <f>VLOOKUP($A49,'Load Sheet '!$A$4:$O$138,10,FALSE)</f>
        <v>193.857</v>
      </c>
    </row>
    <row r="50" spans="1:4" ht="15" thickBot="1">
      <c r="A50" s="25">
        <v>4652</v>
      </c>
      <c r="B50" s="26" t="s">
        <v>141</v>
      </c>
      <c r="C50" s="6" t="s">
        <v>5</v>
      </c>
      <c r="D50" s="19">
        <f>VLOOKUP($A50,'Load Sheet '!$A$4:$O$138,10,FALSE)</f>
        <v>193.857</v>
      </c>
    </row>
    <row r="51" spans="1:4" ht="15.5">
      <c r="A51" s="9"/>
      <c r="D51" s="20"/>
    </row>
    <row r="52" spans="1:4" ht="16" thickBot="1">
      <c r="A52" s="1" t="s">
        <v>12</v>
      </c>
      <c r="D52" s="20"/>
    </row>
    <row r="53" spans="1:4" ht="15" thickBot="1">
      <c r="A53" s="2" t="s">
        <v>1</v>
      </c>
      <c r="B53" s="3" t="s">
        <v>2</v>
      </c>
      <c r="C53" s="3" t="s">
        <v>3</v>
      </c>
      <c r="D53" s="22" t="s">
        <v>4</v>
      </c>
    </row>
    <row r="54" spans="1:4" ht="15" thickBot="1">
      <c r="A54" s="25">
        <v>4610</v>
      </c>
      <c r="B54" s="26" t="s">
        <v>132</v>
      </c>
      <c r="C54" s="6" t="s">
        <v>5</v>
      </c>
      <c r="D54" s="19">
        <f>VLOOKUP($A54,'Load Sheet '!$A$4:$O$138,10,FALSE)</f>
        <v>223.08473013333332</v>
      </c>
    </row>
    <row r="55" spans="1:4" ht="15" thickBot="1">
      <c r="A55" s="25">
        <v>4612</v>
      </c>
      <c r="B55" s="26" t="s">
        <v>133</v>
      </c>
      <c r="C55" s="6" t="s">
        <v>5</v>
      </c>
      <c r="D55" s="19">
        <f>VLOOKUP($A55,'Load Sheet '!$A$4:$O$138,10,FALSE)</f>
        <v>219.07505899355451</v>
      </c>
    </row>
    <row r="56" spans="1:4" ht="15" thickBot="1">
      <c r="A56" s="25">
        <v>4614</v>
      </c>
      <c r="B56" s="26" t="s">
        <v>134</v>
      </c>
      <c r="C56" s="6" t="s">
        <v>5</v>
      </c>
      <c r="D56" s="19">
        <f>VLOOKUP($A56,'Load Sheet '!$A$4:$O$138,10,FALSE)</f>
        <v>206.12023500817472</v>
      </c>
    </row>
    <row r="57" spans="1:4" ht="15" thickBot="1">
      <c r="A57" s="25">
        <v>4616</v>
      </c>
      <c r="B57" s="26" t="s">
        <v>135</v>
      </c>
      <c r="C57" s="6" t="s">
        <v>5</v>
      </c>
      <c r="D57" s="19">
        <f>VLOOKUP($A57,'Load Sheet '!$A$4:$O$138,10,FALSE)</f>
        <v>182.92947870933332</v>
      </c>
    </row>
    <row r="58" spans="1:4" ht="15.5">
      <c r="A58" s="9"/>
      <c r="D58" s="20"/>
    </row>
    <row r="59" spans="1:4" ht="16" thickBot="1">
      <c r="A59" s="1" t="s">
        <v>13</v>
      </c>
      <c r="D59" s="20"/>
    </row>
    <row r="60" spans="1:4" ht="15" thickBot="1">
      <c r="A60" s="2" t="s">
        <v>1</v>
      </c>
      <c r="B60" s="3" t="s">
        <v>2</v>
      </c>
      <c r="C60" s="3" t="s">
        <v>3</v>
      </c>
      <c r="D60" s="22" t="s">
        <v>4</v>
      </c>
    </row>
    <row r="61" spans="1:4" ht="15" thickBot="1">
      <c r="A61" s="25">
        <v>6001</v>
      </c>
      <c r="B61" s="26" t="s">
        <v>121</v>
      </c>
      <c r="C61" s="6" t="s">
        <v>5</v>
      </c>
      <c r="D61" s="19">
        <f>VLOOKUP($A61,'Load Sheet '!$A$4:$O$138,10,FALSE)</f>
        <v>207.97</v>
      </c>
    </row>
    <row r="62" spans="1:4" ht="15" thickBot="1">
      <c r="A62" s="25">
        <v>6002</v>
      </c>
      <c r="B62" s="26" t="s">
        <v>122</v>
      </c>
      <c r="C62" s="6" t="s">
        <v>5</v>
      </c>
      <c r="D62" s="19">
        <f>VLOOKUP($A62,'Load Sheet '!$A$4:$O$138,10,FALSE)</f>
        <v>197.97</v>
      </c>
    </row>
    <row r="63" spans="1:4" ht="15.5">
      <c r="A63" s="9"/>
    </row>
    <row r="64" spans="1:4" ht="22.5" thickBot="1">
      <c r="A64" s="7" t="s">
        <v>14</v>
      </c>
    </row>
    <row r="65" spans="1:4" ht="15" thickBot="1">
      <c r="A65" s="2" t="s">
        <v>1</v>
      </c>
      <c r="B65" s="3" t="s">
        <v>2</v>
      </c>
      <c r="C65" s="3" t="s">
        <v>3</v>
      </c>
      <c r="D65" s="22" t="s">
        <v>4</v>
      </c>
    </row>
    <row r="66" spans="1:4" ht="15" thickBot="1">
      <c r="A66" s="4">
        <v>5250</v>
      </c>
      <c r="B66" s="5" t="s">
        <v>21</v>
      </c>
      <c r="C66" s="6" t="s">
        <v>5</v>
      </c>
      <c r="D66" s="19">
        <f>VLOOKUP($A66,'Load Sheet '!$A$4:$O$138,10,FALSE)</f>
        <v>531.66</v>
      </c>
    </row>
    <row r="67" spans="1:4" ht="15" thickBot="1">
      <c r="A67" s="4">
        <v>5300</v>
      </c>
      <c r="B67" s="5" t="s">
        <v>22</v>
      </c>
      <c r="C67" s="6" t="s">
        <v>5</v>
      </c>
      <c r="D67" s="19">
        <f>VLOOKUP($A67,'Load Sheet '!$A$4:$O$138,10,FALSE)</f>
        <v>279.32</v>
      </c>
    </row>
    <row r="68" spans="1:4" ht="15" thickBot="1">
      <c r="A68" s="4">
        <v>5302</v>
      </c>
      <c r="B68" s="5" t="s">
        <v>23</v>
      </c>
      <c r="C68" s="6" t="s">
        <v>5</v>
      </c>
      <c r="D68" s="19">
        <f>VLOOKUP($A68,'Load Sheet '!$A$4:$O$138,10,FALSE)</f>
        <v>279.32</v>
      </c>
    </row>
    <row r="69" spans="1:4" ht="15" thickBot="1">
      <c r="A69" s="4">
        <v>5310</v>
      </c>
      <c r="B69" s="5" t="s">
        <v>24</v>
      </c>
      <c r="C69" s="6" t="s">
        <v>5</v>
      </c>
      <c r="D69" s="19">
        <f>VLOOKUP($A69,'Load Sheet '!$A$4:$O$138,10,FALSE)</f>
        <v>439.64</v>
      </c>
    </row>
    <row r="70" spans="1:4" ht="15" thickBot="1">
      <c r="A70" s="4">
        <v>5312</v>
      </c>
      <c r="B70" s="5" t="s">
        <v>25</v>
      </c>
      <c r="C70" s="6" t="s">
        <v>5</v>
      </c>
      <c r="D70" s="19">
        <f>VLOOKUP($A70,'Load Sheet '!$A$4:$O$138,10,FALSE)</f>
        <v>339.51</v>
      </c>
    </row>
    <row r="71" spans="1:4" ht="15" thickBot="1">
      <c r="A71" s="4">
        <v>5322</v>
      </c>
      <c r="B71" s="5" t="s">
        <v>26</v>
      </c>
      <c r="C71" s="6" t="s">
        <v>5</v>
      </c>
      <c r="D71" s="19">
        <f>VLOOKUP($A71,'Load Sheet '!$A$4:$O$138,10,FALSE)</f>
        <v>277.33999999999997</v>
      </c>
    </row>
    <row r="72" spans="1:4" ht="15" thickBot="1">
      <c r="A72" s="4">
        <v>5324</v>
      </c>
      <c r="B72" s="5" t="s">
        <v>27</v>
      </c>
      <c r="C72" s="6" t="s">
        <v>5</v>
      </c>
      <c r="D72" s="19">
        <f>VLOOKUP($A72,'Load Sheet '!$A$4:$O$138,10,FALSE)</f>
        <v>212.66</v>
      </c>
    </row>
    <row r="73" spans="1:4" ht="15" thickBot="1">
      <c r="A73" s="4">
        <v>5340</v>
      </c>
      <c r="B73" s="5" t="s">
        <v>114</v>
      </c>
      <c r="C73" s="6" t="s">
        <v>5</v>
      </c>
      <c r="D73" s="19">
        <f>VLOOKUP($A73,'Load Sheet '!$A$4:$O$138,10,FALSE)</f>
        <v>205.79</v>
      </c>
    </row>
    <row r="74" spans="1:4" ht="15" thickBot="1">
      <c r="A74" s="4">
        <v>5500</v>
      </c>
      <c r="B74" s="5" t="s">
        <v>61</v>
      </c>
      <c r="C74" s="6" t="s">
        <v>5</v>
      </c>
      <c r="D74" s="19">
        <f>VLOOKUP($A74,'Load Sheet '!$A$4:$O$138,10,FALSE)</f>
        <v>171.45</v>
      </c>
    </row>
    <row r="75" spans="1:4" ht="15" thickBot="1">
      <c r="A75" s="4">
        <v>5504</v>
      </c>
      <c r="B75" s="5" t="s">
        <v>62</v>
      </c>
      <c r="C75" s="6" t="s">
        <v>5</v>
      </c>
      <c r="D75" s="19">
        <f>VLOOKUP($A75,'Load Sheet '!$A$4:$O$138,10,FALSE)</f>
        <v>350.17</v>
      </c>
    </row>
    <row r="76" spans="1:4" ht="15" thickBot="1">
      <c r="A76" s="4">
        <v>5506</v>
      </c>
      <c r="B76" s="5" t="s">
        <v>63</v>
      </c>
      <c r="C76" s="6" t="s">
        <v>5</v>
      </c>
      <c r="D76" s="19">
        <f>VLOOKUP($A76,'Load Sheet '!$A$4:$O$138,10,FALSE)</f>
        <v>342.01</v>
      </c>
    </row>
    <row r="77" spans="1:4" ht="15" thickBot="1">
      <c r="A77" s="4">
        <v>5510</v>
      </c>
      <c r="B77" s="5" t="s">
        <v>64</v>
      </c>
      <c r="C77" s="6" t="s">
        <v>5</v>
      </c>
      <c r="D77" s="19">
        <f>VLOOKUP($A77,'Load Sheet '!$A$4:$O$138,10,FALSE)</f>
        <v>241.48</v>
      </c>
    </row>
    <row r="78" spans="1:4" ht="15" thickBot="1">
      <c r="A78" s="4">
        <v>5512</v>
      </c>
      <c r="B78" s="5" t="s">
        <v>65</v>
      </c>
      <c r="C78" s="6" t="s">
        <v>5</v>
      </c>
      <c r="D78" s="19">
        <f>VLOOKUP($A78,'Load Sheet '!$A$4:$O$138,10,FALSE)</f>
        <v>239.5</v>
      </c>
    </row>
    <row r="79" spans="1:4" ht="15" thickBot="1">
      <c r="A79" s="4">
        <v>5760</v>
      </c>
      <c r="B79" s="5" t="s">
        <v>29</v>
      </c>
      <c r="C79" s="6" t="s">
        <v>5</v>
      </c>
      <c r="D79" s="19">
        <f>VLOOKUP($A79,'Load Sheet '!$A$4:$O$138,10,FALSE)</f>
        <v>128.97</v>
      </c>
    </row>
    <row r="80" spans="1:4" ht="15" thickBot="1">
      <c r="A80" s="4">
        <v>5762</v>
      </c>
      <c r="B80" s="5" t="s">
        <v>30</v>
      </c>
      <c r="C80" s="6" t="s">
        <v>5</v>
      </c>
      <c r="D80" s="19">
        <f>VLOOKUP($A80,'Load Sheet '!$A$4:$O$138,10,FALSE)</f>
        <v>329.59</v>
      </c>
    </row>
    <row r="81" spans="1:4" ht="15" thickBot="1">
      <c r="A81" s="4">
        <v>5764</v>
      </c>
      <c r="B81" s="5" t="s">
        <v>31</v>
      </c>
      <c r="C81" s="6" t="s">
        <v>5</v>
      </c>
      <c r="D81" s="19">
        <f>VLOOKUP($A81,'Load Sheet '!$A$4:$O$138,10,FALSE)</f>
        <v>268.95999999999998</v>
      </c>
    </row>
    <row r="82" spans="1:4" ht="15" thickBot="1">
      <c r="A82" s="4">
        <v>5766</v>
      </c>
      <c r="B82" s="5" t="s">
        <v>32</v>
      </c>
      <c r="C82" s="6" t="s">
        <v>5</v>
      </c>
      <c r="D82" s="19">
        <f>VLOOKUP($A82,'Load Sheet '!$A$4:$O$138,10,FALSE)</f>
        <v>79.37</v>
      </c>
    </row>
    <row r="83" spans="1:4" ht="15" thickBot="1">
      <c r="A83" s="4">
        <v>5772</v>
      </c>
      <c r="B83" s="5" t="s">
        <v>33</v>
      </c>
      <c r="C83" s="6" t="s">
        <v>5</v>
      </c>
      <c r="D83" s="19">
        <f>VLOOKUP($A83,'Load Sheet '!$A$4:$O$138,10,FALSE)</f>
        <v>352.74</v>
      </c>
    </row>
    <row r="84" spans="1:4" ht="15" thickBot="1">
      <c r="A84" s="4">
        <v>5774</v>
      </c>
      <c r="B84" s="5" t="s">
        <v>34</v>
      </c>
      <c r="C84" s="6" t="s">
        <v>5</v>
      </c>
      <c r="D84" s="19">
        <f>VLOOKUP($A84,'Load Sheet '!$A$4:$O$138,10,FALSE)</f>
        <v>493.39</v>
      </c>
    </row>
    <row r="85" spans="1:4" ht="15" thickBot="1">
      <c r="A85" s="4">
        <v>5776</v>
      </c>
      <c r="B85" s="5" t="s">
        <v>35</v>
      </c>
      <c r="C85" s="6" t="s">
        <v>5</v>
      </c>
      <c r="D85" s="19">
        <f>VLOOKUP($A85,'Load Sheet '!$A$4:$O$138,10,FALSE)</f>
        <v>475.75</v>
      </c>
    </row>
    <row r="86" spans="1:4" ht="15" thickBot="1">
      <c r="A86" s="4">
        <v>5778</v>
      </c>
      <c r="B86" s="5" t="s">
        <v>36</v>
      </c>
      <c r="C86" s="6" t="s">
        <v>5</v>
      </c>
      <c r="D86" s="19">
        <f>VLOOKUP($A86,'Load Sheet '!$A$4:$O$138,10,FALSE)</f>
        <v>258.38</v>
      </c>
    </row>
    <row r="87" spans="1:4" ht="15" thickBot="1">
      <c r="A87" s="4">
        <v>5796</v>
      </c>
      <c r="B87" s="5" t="s">
        <v>41</v>
      </c>
      <c r="C87" s="6" t="s">
        <v>5</v>
      </c>
      <c r="D87" s="19">
        <f>VLOOKUP($A87,'Load Sheet '!$A$4:$O$138,10,FALSE)</f>
        <v>346.25</v>
      </c>
    </row>
    <row r="88" spans="1:4" ht="15" thickBot="1">
      <c r="A88" s="4">
        <v>5798</v>
      </c>
      <c r="B88" s="5" t="s">
        <v>42</v>
      </c>
      <c r="C88" s="6" t="s">
        <v>5</v>
      </c>
      <c r="D88" s="19">
        <f>VLOOKUP($A88,'Load Sheet '!$A$4:$O$138,10,FALSE)</f>
        <v>397.53</v>
      </c>
    </row>
    <row r="89" spans="1:4" ht="15" thickBot="1">
      <c r="A89" s="4">
        <v>5800</v>
      </c>
      <c r="B89" s="5" t="s">
        <v>43</v>
      </c>
      <c r="C89" s="6" t="s">
        <v>5</v>
      </c>
      <c r="D89" s="19">
        <f>VLOOKUP($A89,'Load Sheet '!$A$4:$O$138,10,FALSE)</f>
        <v>395.37</v>
      </c>
    </row>
    <row r="90" spans="1:4" ht="15" thickBot="1">
      <c r="A90" s="4">
        <v>5802</v>
      </c>
      <c r="B90" s="5" t="s">
        <v>44</v>
      </c>
      <c r="C90" s="6" t="s">
        <v>5</v>
      </c>
      <c r="D90" s="19">
        <f>VLOOKUP($A90,'Load Sheet '!$A$4:$O$138,10,FALSE)</f>
        <v>287.92</v>
      </c>
    </row>
    <row r="91" spans="1:4" ht="15" thickBot="1">
      <c r="A91" s="4">
        <v>5808</v>
      </c>
      <c r="B91" s="5" t="s">
        <v>45</v>
      </c>
      <c r="C91" s="6" t="s">
        <v>5</v>
      </c>
      <c r="D91" s="19">
        <f>VLOOKUP($A91,'Load Sheet '!$A$4:$O$138,10,FALSE)</f>
        <v>301.55</v>
      </c>
    </row>
    <row r="92" spans="1:4" ht="15" thickBot="1">
      <c r="A92" s="4">
        <v>5810</v>
      </c>
      <c r="B92" s="5" t="s">
        <v>46</v>
      </c>
      <c r="C92" s="6" t="s">
        <v>5</v>
      </c>
      <c r="D92" s="19">
        <f>VLOOKUP($A92,'Load Sheet '!$A$4:$O$138,10,FALSE)</f>
        <v>388.49</v>
      </c>
    </row>
    <row r="93" spans="1:4" ht="15" thickBot="1">
      <c r="A93" s="2" t="s">
        <v>1</v>
      </c>
      <c r="B93" s="3" t="s">
        <v>2</v>
      </c>
      <c r="C93" s="3" t="s">
        <v>3</v>
      </c>
      <c r="D93" s="22" t="s">
        <v>4</v>
      </c>
    </row>
    <row r="94" spans="1:4" ht="15" thickBot="1">
      <c r="A94" s="4">
        <v>5812</v>
      </c>
      <c r="B94" s="5" t="s">
        <v>47</v>
      </c>
      <c r="C94" s="6" t="s">
        <v>5</v>
      </c>
      <c r="D94" s="19">
        <f>VLOOKUP($A94,'Load Sheet '!$A$4:$O$138,10,FALSE)</f>
        <v>352.74</v>
      </c>
    </row>
    <row r="95" spans="1:4" ht="15" thickBot="1">
      <c r="A95" s="4">
        <v>5814</v>
      </c>
      <c r="B95" s="5" t="s">
        <v>48</v>
      </c>
      <c r="C95" s="6" t="s">
        <v>5</v>
      </c>
      <c r="D95" s="19">
        <f>VLOOKUP($A95,'Load Sheet '!$A$4:$O$138,10,FALSE)</f>
        <v>261.91000000000003</v>
      </c>
    </row>
    <row r="96" spans="1:4" ht="15" thickBot="1">
      <c r="A96" s="4">
        <v>5850</v>
      </c>
      <c r="B96" s="5" t="s">
        <v>49</v>
      </c>
      <c r="C96" s="6" t="s">
        <v>5</v>
      </c>
      <c r="D96" s="19">
        <f>VLOOKUP($A96,'Load Sheet '!$A$4:$O$138,10,FALSE)</f>
        <v>656.22</v>
      </c>
    </row>
    <row r="97" spans="1:4" ht="15" thickBot="1">
      <c r="A97" s="4">
        <v>5852</v>
      </c>
      <c r="B97" s="5" t="s">
        <v>50</v>
      </c>
      <c r="C97" s="6" t="s">
        <v>5</v>
      </c>
      <c r="D97" s="19">
        <f>VLOOKUP($A97,'Load Sheet '!$A$4:$O$138,10,FALSE)</f>
        <v>609.91999999999996</v>
      </c>
    </row>
    <row r="98" spans="1:4" ht="15" thickBot="1">
      <c r="A98" s="4">
        <v>5854</v>
      </c>
      <c r="B98" s="5" t="s">
        <v>51</v>
      </c>
      <c r="C98" s="6" t="s">
        <v>5</v>
      </c>
      <c r="D98" s="19">
        <f>VLOOKUP($A98,'Load Sheet '!$A$4:$O$138,10,FALSE)</f>
        <v>542.29</v>
      </c>
    </row>
    <row r="99" spans="1:4" ht="15" thickBot="1">
      <c r="A99" s="4">
        <v>5856</v>
      </c>
      <c r="B99" s="5" t="s">
        <v>52</v>
      </c>
      <c r="C99" s="6" t="s">
        <v>5</v>
      </c>
      <c r="D99" s="19">
        <f>VLOOKUP($A99,'Load Sheet '!$A$4:$O$138,10,FALSE)</f>
        <v>484.97</v>
      </c>
    </row>
    <row r="100" spans="1:4" ht="15" thickBot="1">
      <c r="A100" s="4">
        <v>5862</v>
      </c>
      <c r="B100" s="5" t="s">
        <v>53</v>
      </c>
      <c r="C100" s="6" t="s">
        <v>5</v>
      </c>
      <c r="D100" s="19">
        <f>VLOOKUP($A100,'Load Sheet '!$A$4:$O$138,10,FALSE)</f>
        <v>545.46</v>
      </c>
    </row>
    <row r="101" spans="1:4" ht="15" thickBot="1">
      <c r="A101" s="4">
        <v>5864</v>
      </c>
      <c r="B101" s="5" t="s">
        <v>54</v>
      </c>
      <c r="C101" s="6" t="s">
        <v>5</v>
      </c>
      <c r="D101" s="19">
        <f>VLOOKUP($A101,'Load Sheet '!$A$4:$O$138,10,FALSE)</f>
        <v>490.66</v>
      </c>
    </row>
    <row r="102" spans="1:4" ht="15" thickBot="1">
      <c r="A102" s="4">
        <v>5866</v>
      </c>
      <c r="B102" s="5" t="s">
        <v>55</v>
      </c>
      <c r="C102" s="6" t="s">
        <v>5</v>
      </c>
      <c r="D102" s="19">
        <f>VLOOKUP($A102,'Load Sheet '!$A$4:$O$138,10,FALSE)</f>
        <v>407.45</v>
      </c>
    </row>
    <row r="103" spans="1:4" ht="15" thickBot="1">
      <c r="A103" s="4">
        <v>5868</v>
      </c>
      <c r="B103" s="5" t="s">
        <v>56</v>
      </c>
      <c r="C103" s="6" t="s">
        <v>5</v>
      </c>
      <c r="D103" s="19">
        <f>VLOOKUP($A103,'Load Sheet '!$A$4:$O$138,10,FALSE)</f>
        <v>402.12</v>
      </c>
    </row>
    <row r="104" spans="1:4" ht="15" thickBot="1">
      <c r="A104" s="4">
        <v>5876</v>
      </c>
      <c r="B104" s="5" t="s">
        <v>57</v>
      </c>
      <c r="C104" s="6" t="s">
        <v>5</v>
      </c>
      <c r="D104" s="19">
        <f>VLOOKUP($A104,'Load Sheet '!$A$4:$O$138,10,FALSE)</f>
        <v>781.18</v>
      </c>
    </row>
    <row r="105" spans="1:4" ht="15" thickBot="1">
      <c r="A105" s="4">
        <v>5878</v>
      </c>
      <c r="B105" s="5" t="s">
        <v>58</v>
      </c>
      <c r="C105" s="6" t="s">
        <v>5</v>
      </c>
      <c r="D105" s="19">
        <f>VLOOKUP($A105,'Load Sheet '!$A$4:$O$138,10,FALSE)</f>
        <v>735.68</v>
      </c>
    </row>
    <row r="106" spans="1:4" ht="15" thickBot="1">
      <c r="A106" s="4">
        <v>5880</v>
      </c>
      <c r="B106" s="5" t="s">
        <v>59</v>
      </c>
      <c r="C106" s="6" t="s">
        <v>5</v>
      </c>
      <c r="D106" s="19">
        <f>VLOOKUP($A106,'Load Sheet '!$A$4:$O$138,10,FALSE)</f>
        <v>580.91</v>
      </c>
    </row>
    <row r="107" spans="1:4" ht="15" thickBot="1">
      <c r="A107" s="4">
        <v>5882</v>
      </c>
      <c r="B107" s="5" t="s">
        <v>60</v>
      </c>
      <c r="C107" s="6" t="s">
        <v>5</v>
      </c>
      <c r="D107" s="19">
        <f>VLOOKUP($A107,'Load Sheet '!$A$4:$O$138,10,FALSE)</f>
        <v>534.4</v>
      </c>
    </row>
    <row r="108" spans="1:4" ht="15" thickBot="1">
      <c r="A108" s="4">
        <v>5784</v>
      </c>
      <c r="B108" s="5" t="s">
        <v>37</v>
      </c>
      <c r="C108" s="6" t="s">
        <v>5</v>
      </c>
      <c r="D108" s="19">
        <f>VLOOKUP($A108,'Load Sheet '!$A$4:$O$138,10,FALSE)</f>
        <v>249.74</v>
      </c>
    </row>
    <row r="109" spans="1:4" ht="15" thickBot="1">
      <c r="A109" s="4">
        <v>5786</v>
      </c>
      <c r="B109" s="5" t="s">
        <v>38</v>
      </c>
      <c r="C109" s="6" t="s">
        <v>5</v>
      </c>
      <c r="D109" s="19">
        <f>VLOOKUP($A109,'Load Sheet '!$A$4:$O$138,10,FALSE)</f>
        <v>379.24</v>
      </c>
    </row>
    <row r="110" spans="1:4" ht="15" thickBot="1">
      <c r="A110" s="4">
        <v>5788</v>
      </c>
      <c r="B110" s="5" t="s">
        <v>39</v>
      </c>
      <c r="C110" s="6" t="s">
        <v>5</v>
      </c>
      <c r="D110" s="19">
        <f>VLOOKUP($A110,'Load Sheet '!$A$4:$O$138,10,FALSE)</f>
        <v>314.77</v>
      </c>
    </row>
    <row r="111" spans="1:4" ht="15" thickBot="1">
      <c r="A111" s="4">
        <v>5790</v>
      </c>
      <c r="B111" s="5" t="s">
        <v>40</v>
      </c>
      <c r="C111" s="6" t="s">
        <v>5</v>
      </c>
      <c r="D111" s="19">
        <f>VLOOKUP($A111,'Load Sheet '!$A$4:$O$138,10,FALSE)</f>
        <v>232.94</v>
      </c>
    </row>
    <row r="112" spans="1:4" ht="15" thickBot="1">
      <c r="A112" s="4">
        <v>5940</v>
      </c>
      <c r="B112" s="5" t="s">
        <v>115</v>
      </c>
      <c r="C112" s="6" t="s">
        <v>5</v>
      </c>
      <c r="D112" s="19">
        <f>VLOOKUP($A112,'Load Sheet '!$A$4:$O$138,10,FALSE)</f>
        <v>338</v>
      </c>
    </row>
    <row r="113" spans="1:4" ht="15" thickBot="1">
      <c r="A113" s="4">
        <v>5350</v>
      </c>
      <c r="B113" s="5" t="s">
        <v>28</v>
      </c>
      <c r="C113" s="6" t="s">
        <v>5</v>
      </c>
      <c r="D113" s="19">
        <f>VLOOKUP($A113,'Load Sheet '!$A$4:$O$138,10,FALSE)</f>
        <v>270.66000000000003</v>
      </c>
    </row>
    <row r="114" spans="1:4" ht="15" thickBot="1">
      <c r="A114" s="4">
        <v>5370</v>
      </c>
      <c r="B114" s="5" t="s">
        <v>15</v>
      </c>
      <c r="C114" s="6" t="s">
        <v>5</v>
      </c>
      <c r="D114" s="19">
        <f>VLOOKUP($A114,'Load Sheet '!$A$4:$O$138,10,FALSE)</f>
        <v>677.91</v>
      </c>
    </row>
    <row r="115" spans="1:4" ht="15" thickBot="1">
      <c r="A115" s="4">
        <v>5396</v>
      </c>
      <c r="B115" s="5" t="s">
        <v>16</v>
      </c>
      <c r="C115" s="6" t="s">
        <v>5</v>
      </c>
      <c r="D115" s="19">
        <f>VLOOKUP($A115,'Load Sheet '!$A$4:$O$138,10,FALSE)</f>
        <v>687.84</v>
      </c>
    </row>
    <row r="116" spans="1:4" ht="15" thickBot="1">
      <c r="A116" s="4">
        <v>5426</v>
      </c>
      <c r="B116" s="5" t="s">
        <v>17</v>
      </c>
      <c r="C116" s="6" t="s">
        <v>5</v>
      </c>
      <c r="D116" s="19">
        <f>VLOOKUP($A116,'Load Sheet '!$A$4:$O$138,10,FALSE)</f>
        <v>793.66</v>
      </c>
    </row>
    <row r="117" spans="1:4" ht="15" thickBot="1">
      <c r="A117" s="4">
        <v>5436</v>
      </c>
      <c r="B117" s="5" t="s">
        <v>18</v>
      </c>
      <c r="C117" s="6" t="s">
        <v>5</v>
      </c>
      <c r="D117" s="19">
        <f>VLOOKUP($A117,'Load Sheet '!$A$4:$O$138,10,FALSE)</f>
        <v>608.47</v>
      </c>
    </row>
    <row r="118" spans="1:4" ht="15" thickBot="1">
      <c r="A118" s="4">
        <v>5448</v>
      </c>
      <c r="B118" s="5" t="s">
        <v>19</v>
      </c>
      <c r="C118" s="6" t="s">
        <v>5</v>
      </c>
      <c r="D118" s="19">
        <f>VLOOKUP($A118,'Load Sheet '!$A$4:$O$138,10,FALSE)</f>
        <v>793.66</v>
      </c>
    </row>
    <row r="119" spans="1:4" ht="15" thickBot="1">
      <c r="A119" s="4">
        <v>5458</v>
      </c>
      <c r="B119" s="5" t="s">
        <v>20</v>
      </c>
      <c r="C119" s="6" t="s">
        <v>5</v>
      </c>
      <c r="D119" s="19">
        <f>VLOOKUP($A119,'Load Sheet '!$A$4:$O$138,10,FALSE)</f>
        <v>807.99</v>
      </c>
    </row>
    <row r="120" spans="1:4" ht="15" thickBot="1">
      <c r="A120" s="4">
        <v>5406</v>
      </c>
      <c r="B120" s="5" t="s">
        <v>146</v>
      </c>
      <c r="C120" s="6" t="s">
        <v>5</v>
      </c>
      <c r="D120" s="19">
        <f>VLOOKUP($A120,'Load Sheet '!$A$4:$O$138,10,FALSE)</f>
        <v>1057.1099999999999</v>
      </c>
    </row>
    <row r="121" spans="1:4" ht="15" thickBot="1">
      <c r="A121" s="4">
        <v>5416</v>
      </c>
      <c r="B121" s="5" t="s">
        <v>147</v>
      </c>
      <c r="C121" s="6" t="s">
        <v>5</v>
      </c>
      <c r="D121" s="19">
        <f>VLOOKUP($A121,'Load Sheet '!$A$4:$O$138,10,FALSE)</f>
        <v>974.43</v>
      </c>
    </row>
    <row r="122" spans="1:4" ht="15" thickBot="1">
      <c r="A122" s="4">
        <v>5386</v>
      </c>
      <c r="B122" s="5" t="s">
        <v>148</v>
      </c>
      <c r="C122" s="6" t="s">
        <v>5</v>
      </c>
      <c r="D122" s="19">
        <f>VLOOKUP($A122,'Load Sheet '!$A$4:$O$138,10,FALSE)</f>
        <v>975.54</v>
      </c>
    </row>
    <row r="123" spans="1:4">
      <c r="A123" s="13"/>
      <c r="B123" s="14"/>
      <c r="C123" s="13"/>
    </row>
    <row r="124" spans="1:4">
      <c r="A124" s="13"/>
      <c r="B124" s="14"/>
      <c r="C124" s="13"/>
    </row>
    <row r="125" spans="1:4" ht="22.5" thickBot="1">
      <c r="A125" s="7" t="s">
        <v>145</v>
      </c>
      <c r="D125" s="21"/>
    </row>
    <row r="126" spans="1:4" ht="15" thickBot="1">
      <c r="A126" s="2" t="s">
        <v>1</v>
      </c>
      <c r="B126" s="3" t="s">
        <v>2</v>
      </c>
      <c r="C126" s="3" t="s">
        <v>3</v>
      </c>
      <c r="D126" s="22" t="s">
        <v>4</v>
      </c>
    </row>
    <row r="127" spans="1:4" ht="15" thickBot="1">
      <c r="A127" s="4">
        <v>5900</v>
      </c>
      <c r="B127" s="5" t="s">
        <v>66</v>
      </c>
      <c r="C127" s="6" t="s">
        <v>5</v>
      </c>
      <c r="D127" s="19">
        <f>VLOOKUP($A127,'Load Sheet '!$A$4:$O$138,10,FALSE)</f>
        <v>190.94</v>
      </c>
    </row>
    <row r="128" spans="1:4" ht="15" thickBot="1">
      <c r="A128" s="4">
        <v>5910</v>
      </c>
      <c r="B128" s="5" t="s">
        <v>67</v>
      </c>
      <c r="C128" s="6" t="s">
        <v>5</v>
      </c>
      <c r="D128" s="19">
        <f>VLOOKUP($A128,'Load Sheet '!$A$4:$O$138,10,FALSE)</f>
        <v>287.88</v>
      </c>
    </row>
    <row r="129" spans="1:4" ht="15" thickBot="1">
      <c r="A129" s="4">
        <v>5916</v>
      </c>
      <c r="B129" s="5" t="s">
        <v>68</v>
      </c>
      <c r="C129" s="6" t="s">
        <v>5</v>
      </c>
      <c r="D129" s="19">
        <f>VLOOKUP($A129,'Load Sheet '!$A$4:$O$138,10,FALSE)</f>
        <v>287.88</v>
      </c>
    </row>
    <row r="130" spans="1:4">
      <c r="A130" s="13"/>
      <c r="B130" s="14"/>
      <c r="C130" s="13"/>
      <c r="D130" s="17"/>
    </row>
    <row r="131" spans="1:4" ht="15.5">
      <c r="A131" s="9"/>
      <c r="D131" s="17"/>
    </row>
    <row r="132" spans="1:4" ht="22.5" thickBot="1">
      <c r="A132" s="7" t="s">
        <v>69</v>
      </c>
    </row>
    <row r="133" spans="1:4" ht="15" thickBot="1">
      <c r="A133" s="2" t="s">
        <v>1</v>
      </c>
      <c r="B133" s="3" t="s">
        <v>2</v>
      </c>
      <c r="C133" s="3" t="s">
        <v>3</v>
      </c>
      <c r="D133" s="22" t="s">
        <v>4</v>
      </c>
    </row>
    <row r="134" spans="1:4" ht="15" thickBot="1">
      <c r="A134" s="4">
        <v>5262</v>
      </c>
      <c r="B134" s="5" t="s">
        <v>70</v>
      </c>
      <c r="C134" s="6" t="s">
        <v>5</v>
      </c>
      <c r="D134" s="19">
        <f>VLOOKUP($A134,'Load Sheet '!$A$4:$O$138,10,FALSE)</f>
        <v>411.53</v>
      </c>
    </row>
    <row r="135" spans="1:4" ht="15" thickBot="1">
      <c r="A135" s="4">
        <v>5264</v>
      </c>
      <c r="B135" s="5" t="s">
        <v>71</v>
      </c>
      <c r="C135" s="6" t="s">
        <v>5</v>
      </c>
      <c r="D135" s="19">
        <f>VLOOKUP($A135,'Load Sheet '!$A$4:$O$138,10,FALSE)</f>
        <v>398.53</v>
      </c>
    </row>
    <row r="136" spans="1:4" ht="15" thickBot="1">
      <c r="A136" s="4">
        <v>5276</v>
      </c>
      <c r="B136" s="5" t="s">
        <v>72</v>
      </c>
      <c r="C136" s="6" t="s">
        <v>5</v>
      </c>
      <c r="D136" s="19">
        <f>VLOOKUP($A136,'Load Sheet '!$A$4:$O$138,10,FALSE)</f>
        <v>411.53</v>
      </c>
    </row>
    <row r="137" spans="1:4" ht="15" thickBot="1">
      <c r="A137" s="4">
        <v>5278</v>
      </c>
      <c r="B137" s="5" t="s">
        <v>73</v>
      </c>
      <c r="C137" s="6" t="s">
        <v>5</v>
      </c>
      <c r="D137" s="19">
        <f>VLOOKUP($A137,'Load Sheet '!$A$4:$O$138,10,FALSE)</f>
        <v>398.53</v>
      </c>
    </row>
    <row r="138" spans="1:4" ht="15" thickBot="1">
      <c r="A138" s="4">
        <v>5550</v>
      </c>
      <c r="B138" s="5" t="s">
        <v>74</v>
      </c>
      <c r="C138" s="6" t="s">
        <v>5</v>
      </c>
      <c r="D138" s="19">
        <f>VLOOKUP($A138,'Load Sheet '!$A$4:$O$138,10,FALSE)</f>
        <v>489.42</v>
      </c>
    </row>
    <row r="139" spans="1:4" ht="15.5">
      <c r="A139" s="9"/>
      <c r="D139" s="17"/>
    </row>
    <row r="140" spans="1:4" ht="22.5" thickBot="1">
      <c r="A140" s="7" t="s">
        <v>75</v>
      </c>
    </row>
    <row r="141" spans="1:4" ht="15" thickBot="1">
      <c r="A141" s="2" t="s">
        <v>1</v>
      </c>
      <c r="B141" s="3" t="s">
        <v>2</v>
      </c>
      <c r="C141" s="3" t="s">
        <v>3</v>
      </c>
      <c r="D141" s="22" t="s">
        <v>4</v>
      </c>
    </row>
    <row r="142" spans="1:4" ht="15" thickBot="1">
      <c r="A142" s="4">
        <v>8007</v>
      </c>
      <c r="B142" s="5" t="s">
        <v>77</v>
      </c>
      <c r="C142" s="6" t="s">
        <v>116</v>
      </c>
      <c r="D142" s="19">
        <f>VLOOKUP($A142,'Load Sheet '!$A$4:$O$138,10,FALSE)</f>
        <v>526.83468750000009</v>
      </c>
    </row>
    <row r="143" spans="1:4" ht="15" thickBot="1">
      <c r="A143" s="4">
        <v>8032</v>
      </c>
      <c r="B143" s="5" t="s">
        <v>87</v>
      </c>
      <c r="C143" s="6" t="s">
        <v>116</v>
      </c>
      <c r="D143" s="19">
        <f>VLOOKUP($A143,'Load Sheet '!$A$4:$O$138,10,FALSE)</f>
        <v>689.2025000000001</v>
      </c>
    </row>
    <row r="144" spans="1:4" ht="15" thickBot="1">
      <c r="A144" s="4">
        <v>8036</v>
      </c>
      <c r="B144" s="5" t="s">
        <v>89</v>
      </c>
      <c r="C144" s="6" t="s">
        <v>116</v>
      </c>
      <c r="D144" s="19">
        <f>VLOOKUP($A144,'Load Sheet '!$A$4:$O$138,10,FALSE)</f>
        <v>866.25</v>
      </c>
    </row>
    <row r="145" spans="1:4" ht="15" thickBot="1">
      <c r="A145" s="4">
        <v>8040</v>
      </c>
      <c r="B145" s="5" t="s">
        <v>91</v>
      </c>
      <c r="C145" s="6" t="s">
        <v>116</v>
      </c>
      <c r="D145" s="19">
        <f>VLOOKUP($A145,'Load Sheet '!$A$4:$O$138,10,FALSE)</f>
        <v>970.08999999999992</v>
      </c>
    </row>
    <row r="146" spans="1:4" ht="15" thickBot="1">
      <c r="A146" s="4">
        <v>8044</v>
      </c>
      <c r="B146" s="5" t="s">
        <v>93</v>
      </c>
      <c r="C146" s="6" t="s">
        <v>116</v>
      </c>
      <c r="D146" s="19">
        <f>VLOOKUP($A146,'Load Sheet '!$A$4:$O$138,10,FALSE)</f>
        <v>1109.875</v>
      </c>
    </row>
    <row r="147" spans="1:4" ht="15" thickBot="1">
      <c r="A147" s="4">
        <v>8048</v>
      </c>
      <c r="B147" s="5" t="s">
        <v>95</v>
      </c>
      <c r="C147" s="6" t="s">
        <v>116</v>
      </c>
      <c r="D147" s="19">
        <f>VLOOKUP($A147,'Load Sheet '!$A$4:$O$138,10,FALSE)</f>
        <v>1221.675</v>
      </c>
    </row>
    <row r="148" spans="1:4" ht="15" thickBot="1">
      <c r="A148" s="4">
        <v>8052</v>
      </c>
      <c r="B148" s="5" t="s">
        <v>97</v>
      </c>
      <c r="C148" s="6" t="s">
        <v>116</v>
      </c>
      <c r="D148" s="19">
        <f>VLOOKUP($A148,'Load Sheet '!$A$4:$O$138,10,FALSE)</f>
        <v>1361.4449999999999</v>
      </c>
    </row>
    <row r="149" spans="1:4" ht="15" thickBot="1">
      <c r="A149" s="4">
        <v>8056</v>
      </c>
      <c r="B149" s="5" t="s">
        <v>99</v>
      </c>
      <c r="C149" s="6" t="s">
        <v>116</v>
      </c>
      <c r="D149" s="19">
        <f>VLOOKUP($A149,'Load Sheet '!$A$4:$O$138,10,FALSE)</f>
        <v>1482.59</v>
      </c>
    </row>
    <row r="150" spans="1:4" ht="15" thickBot="1">
      <c r="A150" s="4">
        <v>8014</v>
      </c>
      <c r="B150" s="5" t="s">
        <v>78</v>
      </c>
      <c r="C150" s="6" t="s">
        <v>116</v>
      </c>
      <c r="D150" s="19">
        <f>VLOOKUP($A150,'Load Sheet '!$A$4:$O$138,10,FALSE)</f>
        <v>1595.53</v>
      </c>
    </row>
    <row r="151" spans="1:4" ht="15" thickBot="1">
      <c r="A151" s="4">
        <v>8018</v>
      </c>
      <c r="B151" s="5" t="s">
        <v>80</v>
      </c>
      <c r="C151" s="6" t="s">
        <v>116</v>
      </c>
      <c r="D151" s="19">
        <f>VLOOKUP($A151,'Load Sheet '!$A$4:$O$138,10,FALSE)</f>
        <v>1700.25</v>
      </c>
    </row>
    <row r="152" spans="1:4" ht="15" thickBot="1">
      <c r="A152" s="4">
        <v>8022</v>
      </c>
      <c r="B152" s="5" t="s">
        <v>82</v>
      </c>
      <c r="C152" s="6" t="s">
        <v>116</v>
      </c>
      <c r="D152" s="19">
        <f>VLOOKUP($A152,'Load Sheet '!$A$4:$O$138,10,FALSE)</f>
        <v>1796.75</v>
      </c>
    </row>
    <row r="153" spans="1:4" ht="15" thickBot="1">
      <c r="A153" s="4">
        <v>8028</v>
      </c>
      <c r="B153" s="5" t="s">
        <v>85</v>
      </c>
      <c r="C153" s="6" t="s">
        <v>116</v>
      </c>
      <c r="D153" s="19">
        <f>VLOOKUP($A153,'Load Sheet '!$A$4:$O$138,10,FALSE)</f>
        <v>1940.49</v>
      </c>
    </row>
    <row r="154" spans="1:4" ht="15" thickBot="1">
      <c r="A154" s="4">
        <v>8034</v>
      </c>
      <c r="B154" s="5" t="s">
        <v>88</v>
      </c>
      <c r="C154" s="6" t="s">
        <v>116</v>
      </c>
      <c r="D154" s="19">
        <f>VLOOKUP($A154,'Load Sheet '!$A$4:$O$138,10,FALSE)</f>
        <v>800.83500000000004</v>
      </c>
    </row>
    <row r="155" spans="1:4" ht="15" thickBot="1">
      <c r="A155" s="4">
        <v>8038</v>
      </c>
      <c r="B155" s="5" t="s">
        <v>90</v>
      </c>
      <c r="C155" s="6" t="s">
        <v>116</v>
      </c>
      <c r="D155" s="19">
        <f>VLOOKUP($A155,'Load Sheet '!$A$4:$O$138,10,FALSE)</f>
        <v>1032.6600000000001</v>
      </c>
    </row>
    <row r="156" spans="1:4" ht="15" thickBot="1">
      <c r="A156" s="4">
        <v>8042</v>
      </c>
      <c r="B156" s="5" t="s">
        <v>92</v>
      </c>
      <c r="C156" s="6" t="s">
        <v>116</v>
      </c>
      <c r="D156" s="19">
        <f>VLOOKUP($A156,'Load Sheet '!$A$4:$O$138,10,FALSE)</f>
        <v>1149.5</v>
      </c>
    </row>
    <row r="157" spans="1:4" ht="15" thickBot="1">
      <c r="A157" s="4">
        <v>8046</v>
      </c>
      <c r="B157" s="5" t="s">
        <v>94</v>
      </c>
      <c r="C157" s="6" t="s">
        <v>116</v>
      </c>
      <c r="D157" s="19">
        <f>VLOOKUP($A157,'Load Sheet '!$A$4:$O$138,10,FALSE)</f>
        <v>1321.4906250000001</v>
      </c>
    </row>
    <row r="158" spans="1:4" ht="15" thickBot="1">
      <c r="A158" s="4">
        <v>8050</v>
      </c>
      <c r="B158" s="5" t="s">
        <v>96</v>
      </c>
      <c r="C158" s="6" t="s">
        <v>116</v>
      </c>
      <c r="D158" s="19">
        <f>VLOOKUP($A158,'Load Sheet '!$A$4:$O$138,10,FALSE)</f>
        <v>1374.9750000000001</v>
      </c>
    </row>
    <row r="159" spans="1:4" ht="15" thickBot="1">
      <c r="A159" s="4">
        <v>8054</v>
      </c>
      <c r="B159" s="5" t="s">
        <v>98</v>
      </c>
      <c r="C159" s="6" t="s">
        <v>116</v>
      </c>
      <c r="D159" s="19">
        <f>VLOOKUP($A159,'Load Sheet '!$A$4:$O$138,10,FALSE)</f>
        <v>1416.6949999999999</v>
      </c>
    </row>
    <row r="160" spans="1:4" ht="15" thickBot="1">
      <c r="A160" s="4">
        <v>8058</v>
      </c>
      <c r="B160" s="5" t="s">
        <v>100</v>
      </c>
      <c r="C160" s="6" t="s">
        <v>116</v>
      </c>
      <c r="D160" s="19">
        <f>VLOOKUP($A160,'Load Sheet '!$A$4:$O$138,10,FALSE)</f>
        <v>1620.51</v>
      </c>
    </row>
    <row r="161" spans="1:4" ht="15" thickBot="1">
      <c r="A161" s="4">
        <v>8016</v>
      </c>
      <c r="B161" s="5" t="s">
        <v>79</v>
      </c>
      <c r="C161" s="6" t="s">
        <v>116</v>
      </c>
      <c r="D161" s="19">
        <f>VLOOKUP($A161,'Load Sheet '!$A$4:$O$138,10,FALSE)</f>
        <v>1717.87</v>
      </c>
    </row>
    <row r="162" spans="1:4" ht="15" thickBot="1">
      <c r="A162" s="4">
        <v>8020</v>
      </c>
      <c r="B162" s="5" t="s">
        <v>81</v>
      </c>
      <c r="C162" s="6" t="s">
        <v>116</v>
      </c>
      <c r="D162" s="19">
        <f>VLOOKUP($A162,'Load Sheet '!$A$4:$O$138,10,FALSE)</f>
        <v>1808.81</v>
      </c>
    </row>
    <row r="163" spans="1:4" ht="15" thickBot="1">
      <c r="A163" s="4">
        <v>8024</v>
      </c>
      <c r="B163" s="5" t="s">
        <v>83</v>
      </c>
      <c r="C163" s="6" t="s">
        <v>116</v>
      </c>
      <c r="D163" s="19">
        <f>VLOOKUP($A163,'Load Sheet '!$A$4:$O$138,10,FALSE)</f>
        <v>1887.11</v>
      </c>
    </row>
    <row r="164" spans="1:4" ht="15" thickBot="1">
      <c r="A164" s="4">
        <v>8026</v>
      </c>
      <c r="B164" s="5" t="s">
        <v>84</v>
      </c>
      <c r="C164" s="6" t="s">
        <v>116</v>
      </c>
      <c r="D164" s="19">
        <f>VLOOKUP($A164,'Load Sheet '!$A$4:$O$138,10,FALSE)</f>
        <v>1952.78</v>
      </c>
    </row>
    <row r="165" spans="1:4" ht="15" thickBot="1">
      <c r="A165" s="4">
        <v>8030</v>
      </c>
      <c r="B165" s="5" t="s">
        <v>86</v>
      </c>
      <c r="C165" s="6" t="s">
        <v>116</v>
      </c>
      <c r="D165" s="19">
        <f>VLOOKUP($A165,'Load Sheet '!$A$4:$O$138,10,FALSE)</f>
        <v>2097.4299999999998</v>
      </c>
    </row>
    <row r="166" spans="1:4" ht="15" thickBot="1">
      <c r="A166" s="4">
        <v>8002</v>
      </c>
      <c r="B166" s="5" t="s">
        <v>76</v>
      </c>
      <c r="C166" s="6" t="s">
        <v>116</v>
      </c>
      <c r="D166" s="19">
        <f>VLOOKUP($A166,'Load Sheet '!$A$4:$O$138,10,FALSE)</f>
        <v>1525</v>
      </c>
    </row>
    <row r="167" spans="1:4" ht="15" thickBot="1">
      <c r="A167" s="4">
        <v>8062</v>
      </c>
      <c r="B167" s="5" t="s">
        <v>101</v>
      </c>
      <c r="C167" s="6" t="s">
        <v>116</v>
      </c>
      <c r="D167" s="19">
        <f>VLOOKUP($A167,'Load Sheet '!$A$4:$O$138,10,FALSE)</f>
        <v>1750</v>
      </c>
    </row>
    <row r="168" spans="1:4">
      <c r="A168" s="13"/>
      <c r="B168" s="14"/>
      <c r="C168" s="13"/>
      <c r="D168" s="21"/>
    </row>
    <row r="169" spans="1:4" ht="15.5">
      <c r="A169" s="9"/>
      <c r="D169" s="21"/>
    </row>
    <row r="170" spans="1:4" ht="22.5" thickBot="1">
      <c r="A170" s="7" t="s">
        <v>102</v>
      </c>
      <c r="D170" s="21"/>
    </row>
    <row r="171" spans="1:4" ht="15" thickBot="1">
      <c r="A171" s="2" t="s">
        <v>1</v>
      </c>
      <c r="B171" s="3" t="s">
        <v>2</v>
      </c>
      <c r="C171" s="3" t="s">
        <v>3</v>
      </c>
      <c r="D171" s="22" t="s">
        <v>4</v>
      </c>
    </row>
    <row r="172" spans="1:4" ht="15" thickBot="1">
      <c r="A172" s="4">
        <v>8754</v>
      </c>
      <c r="B172" s="5" t="s">
        <v>103</v>
      </c>
      <c r="C172" s="6" t="s">
        <v>116</v>
      </c>
      <c r="D172" s="19">
        <f>VLOOKUP($A172,'Load Sheet '!$A$4:$O$138,10,FALSE)</f>
        <v>370</v>
      </c>
    </row>
    <row r="173" spans="1:4" ht="15" thickBot="1">
      <c r="A173" s="4">
        <v>8763</v>
      </c>
      <c r="B173" s="5" t="s">
        <v>104</v>
      </c>
      <c r="C173" s="6" t="s">
        <v>116</v>
      </c>
      <c r="D173" s="19">
        <f>VLOOKUP($A173,'Load Sheet '!$A$4:$O$138,10,FALSE)</f>
        <v>45.521098132500008</v>
      </c>
    </row>
    <row r="174" spans="1:4" ht="15" thickBot="1">
      <c r="A174" s="4">
        <v>8764</v>
      </c>
      <c r="B174" s="5" t="s">
        <v>105</v>
      </c>
      <c r="C174" s="6" t="s">
        <v>116</v>
      </c>
      <c r="D174" s="19">
        <f>VLOOKUP($A174,'Load Sheet '!$A$4:$O$138,10,FALSE)</f>
        <v>52.98</v>
      </c>
    </row>
    <row r="175" spans="1:4" ht="15" thickBot="1">
      <c r="A175" s="4">
        <v>8765</v>
      </c>
      <c r="B175" s="5" t="s">
        <v>106</v>
      </c>
      <c r="C175" s="6" t="s">
        <v>116</v>
      </c>
      <c r="D175" s="19">
        <f>VLOOKUP($A175,'Load Sheet '!$A$4:$O$138,10,FALSE)</f>
        <v>60.445410137500005</v>
      </c>
    </row>
    <row r="176" spans="1:4" ht="15" thickBot="1">
      <c r="A176" s="4">
        <v>8766</v>
      </c>
      <c r="B176" s="5" t="s">
        <v>107</v>
      </c>
      <c r="C176" s="6" t="s">
        <v>116</v>
      </c>
      <c r="D176" s="19">
        <f>VLOOKUP($A176,'Load Sheet '!$A$4:$O$138,10,FALSE)</f>
        <v>87.072705068749997</v>
      </c>
    </row>
    <row r="177" spans="1:4" ht="15" thickBot="1">
      <c r="A177" s="4">
        <v>8767</v>
      </c>
      <c r="B177" s="5" t="s">
        <v>108</v>
      </c>
      <c r="C177" s="6" t="s">
        <v>116</v>
      </c>
      <c r="D177" s="19">
        <f>VLOOKUP($A177,'Load Sheet '!$A$4:$O$138,10,FALSE)</f>
        <v>113.7</v>
      </c>
    </row>
    <row r="178" spans="1:4" ht="15" thickBot="1">
      <c r="A178" s="4">
        <v>8768</v>
      </c>
      <c r="B178" s="5" t="s">
        <v>109</v>
      </c>
      <c r="C178" s="6" t="s">
        <v>116</v>
      </c>
      <c r="D178" s="19">
        <f>VLOOKUP($A178,'Load Sheet '!$A$4:$O$138,10,FALSE)</f>
        <v>122.45</v>
      </c>
    </row>
    <row r="179" spans="1:4" ht="15" thickBot="1">
      <c r="A179" s="4">
        <v>8769</v>
      </c>
      <c r="B179" s="5" t="s">
        <v>110</v>
      </c>
      <c r="C179" s="6" t="s">
        <v>116</v>
      </c>
      <c r="D179" s="19">
        <f>VLOOKUP($A179,'Load Sheet '!$A$4:$O$138,10,FALSE)</f>
        <v>143.44</v>
      </c>
    </row>
    <row r="180" spans="1:4" ht="15" thickBot="1">
      <c r="A180" s="4">
        <v>8770</v>
      </c>
      <c r="B180" s="5" t="s">
        <v>111</v>
      </c>
      <c r="C180" s="32" t="s">
        <v>116</v>
      </c>
      <c r="D180" s="19">
        <f>VLOOKUP($A180,'Load Sheet '!$A$4:$O$138,10,FALSE)</f>
        <v>160.94</v>
      </c>
    </row>
    <row r="181" spans="1:4" ht="15" thickBot="1">
      <c r="A181" s="4">
        <v>8791</v>
      </c>
      <c r="B181" s="5" t="s">
        <v>112</v>
      </c>
      <c r="C181" s="32" t="s">
        <v>116</v>
      </c>
      <c r="D181" s="19">
        <f>VLOOKUP($A181,'Load Sheet '!$A$4:$O$138,10,FALSE)</f>
        <v>174.93</v>
      </c>
    </row>
    <row r="182" spans="1:4" ht="15.5">
      <c r="A182" s="9"/>
      <c r="D182" s="21"/>
    </row>
    <row r="183" spans="1:4" ht="15.5">
      <c r="A183" s="9"/>
      <c r="D183" s="16"/>
    </row>
    <row r="184" spans="1:4" ht="15.5">
      <c r="A184" s="9"/>
      <c r="D184" s="16"/>
    </row>
    <row r="185" spans="1:4" ht="15.5">
      <c r="A185" s="9"/>
      <c r="D185" s="16"/>
    </row>
    <row r="186" spans="1:4">
      <c r="D186" s="16"/>
    </row>
  </sheetData>
  <sheetProtection algorithmName="SHA-512" hashValue="w+/FoF7Cu2i8NRFvoWROhDPpLXTu9RV0xUdjLeS7G17iNaIv4HpuTHRsJEgBe5Jw1F+EoAldwwC/yjJsJGaRpQ==" saltValue="rLevM+0NB7dHX2d4qN+7Ww==" spinCount="100000" sheet="1" objects="1" scenarios="1"/>
  <pageMargins left="0.43307086614173229" right="0.43307086614173229" top="0.51181102362204722" bottom="0.51181102362204722" header="0.31496062992125984" footer="0.31496062992125984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D1A91653C7DE4A93A38153207D5315" ma:contentTypeVersion="16" ma:contentTypeDescription="Create a new document." ma:contentTypeScope="" ma:versionID="5c9b06e397e120ddb11b4ad119a70c39">
  <xsd:schema xmlns:xsd="http://www.w3.org/2001/XMLSchema" xmlns:xs="http://www.w3.org/2001/XMLSchema" xmlns:p="http://schemas.microsoft.com/office/2006/metadata/properties" xmlns:ns2="82d8486c-11a7-4926-897b-666c04b1a8c5" xmlns:ns3="53b9aa7b-60e2-400a-8c0f-8e09fc1ca63f" xmlns:ns4="20575025-4fa9-41b6-a813-27e1706a4bac" targetNamespace="http://schemas.microsoft.com/office/2006/metadata/properties" ma:root="true" ma:fieldsID="8b359fb99c58d2a1d4b343cd5f4828ad" ns2:_="" ns3:_="" ns4:_="">
    <xsd:import namespace="82d8486c-11a7-4926-897b-666c04b1a8c5"/>
    <xsd:import namespace="53b9aa7b-60e2-400a-8c0f-8e09fc1ca63f"/>
    <xsd:import namespace="20575025-4fa9-41b6-a813-27e1706a4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8486c-11a7-4926-897b-666c04b1a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671577-0aac-48f2-b3c0-c885cb24e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9aa7b-60e2-400a-8c0f-8e09fc1ca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75025-4fa9-41b6-a813-27e1706a4ba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2250b75-0fc8-40f4-9656-4d97b2b8316b}" ma:internalName="TaxCatchAll" ma:showField="CatchAllData" ma:web="53b9aa7b-60e2-400a-8c0f-8e09fc1ca6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575025-4fa9-41b6-a813-27e1706a4bac" xsi:nil="true"/>
    <lcf76f155ced4ddcb4097134ff3c332f xmlns="82d8486c-11a7-4926-897b-666c04b1a8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FA4A0F-1C42-4856-83B5-5A5FAF948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8486c-11a7-4926-897b-666c04b1a8c5"/>
    <ds:schemaRef ds:uri="53b9aa7b-60e2-400a-8c0f-8e09fc1ca63f"/>
    <ds:schemaRef ds:uri="20575025-4fa9-41b6-a813-27e1706a4b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521FB4-E66C-4998-88CA-90D1E2807D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933E7C-AF63-4940-86AB-6BF7B8FAF5EF}">
  <ds:schemaRefs>
    <ds:schemaRef ds:uri="http://schemas.openxmlformats.org/package/2006/metadata/core-properties"/>
    <ds:schemaRef ds:uri="20575025-4fa9-41b6-a813-27e1706a4bac"/>
    <ds:schemaRef ds:uri="53b9aa7b-60e2-400a-8c0f-8e09fc1ca63f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82d8486c-11a7-4926-897b-666c04b1a8c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Load Sheet </vt:lpstr>
      <vt:lpstr>Cover</vt:lpstr>
      <vt:lpstr>January</vt:lpstr>
      <vt:lpstr>February</vt:lpstr>
      <vt:lpstr>March</vt:lpstr>
      <vt:lpstr>April</vt:lpstr>
      <vt:lpstr>May</vt:lpstr>
      <vt:lpstr>June</vt:lpstr>
      <vt:lpstr>July </vt:lpstr>
      <vt:lpstr>August</vt:lpstr>
      <vt:lpstr>September</vt:lpstr>
      <vt:lpstr>October</vt:lpstr>
      <vt:lpstr>November</vt:lpstr>
      <vt:lpstr>December</vt:lpstr>
    </vt:vector>
  </TitlesOfParts>
  <Company>SCIC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Groeneveld</dc:creator>
  <cp:lastModifiedBy>Madson, Micaela SCIC</cp:lastModifiedBy>
  <cp:lastPrinted>2018-03-19T22:33:05Z</cp:lastPrinted>
  <dcterms:created xsi:type="dcterms:W3CDTF">2010-03-29T14:29:52Z</dcterms:created>
  <dcterms:modified xsi:type="dcterms:W3CDTF">2023-07-24T16:18:45Z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0x0101008336A0E75F5EFA4EAA1ACDC74B7E9725</vt:lpwstr>
  </property>
  <property fmtid="{D5CDD505-2E9C-101B-9397-08002B2CF9AE}" pid="3" name="MediaServiceImageTags">
    <vt:lpwstr/>
  </property>
</Properties>
</file>